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cc7eb0b451d09a0/IFSUL/Disciplinas/Graduação/Engenharia da qualidade/PPAP/Formulários/"/>
    </mc:Choice>
  </mc:AlternateContent>
  <xr:revisionPtr revIDLastSave="0" documentId="13_ncr:1_{C2C6BAFC-D95D-49E1-9255-B60B9F53FC73}" xr6:coauthVersionLast="47" xr6:coauthVersionMax="47" xr10:uidLastSave="{00000000-0000-0000-0000-000000000000}"/>
  <bookViews>
    <workbookView xWindow="-120" yWindow="-120" windowWidth="29040" windowHeight="15840" tabRatio="874" firstSheet="3" activeTab="3" xr2:uid="{00000000-000D-0000-FFFF-FFFF00000000}"/>
  </bookViews>
  <sheets>
    <sheet name="FÓRMULAS-TEN" sheetId="23" state="hidden" r:id="rId1"/>
    <sheet name="FÓRMULAS-HISTOGRAMA" sheetId="27" state="hidden" r:id="rId2"/>
    <sheet name="FÓRMULAS" sheetId="28" state="hidden" r:id="rId3"/>
    <sheet name="PSW" sheetId="30" r:id="rId4"/>
    <sheet name="FLUXO DE PROCESSO" sheetId="32" r:id="rId5"/>
    <sheet name="DFMEA" sheetId="38" r:id="rId6"/>
    <sheet name="PFMEA" sheetId="33" r:id="rId7"/>
    <sheet name="PLANO DE CONTROLE" sheetId="34" r:id="rId8"/>
    <sheet name="DIMENSIONAL" sheetId="35" r:id="rId9"/>
    <sheet name="MATERIAL" sheetId="31" r:id="rId10"/>
    <sheet name="RAA" sheetId="37" r:id="rId11"/>
    <sheet name="HISTÓRICO DO DESENHO" sheetId="36" r:id="rId12"/>
    <sheet name="Exemplo" sheetId="39" r:id="rId13"/>
    <sheet name="Requisitos de submissão" sheetId="40" r:id="rId14"/>
    <sheet name="Module1" sheetId="14" state="hidden" r:id="rId15"/>
  </sheets>
  <definedNames>
    <definedName name="_xlnm._FilterDatabase" localSheetId="5" hidden="1">DFMEA!$BV$15:$BV$21</definedName>
    <definedName name="_xlnm._FilterDatabase" localSheetId="6" hidden="1">PFMEA!$BV$15:$BV$21</definedName>
    <definedName name="_xlnm.Print_Area" localSheetId="5">DFMEA!$A$1:$BT$34</definedName>
    <definedName name="_xlnm.Print_Area" localSheetId="4">'FLUXO DE PROCESSO'!$B$1:$AU$25</definedName>
    <definedName name="_xlnm.Print_Area" localSheetId="2">FÓRMULAS!$A$55:$J$150</definedName>
    <definedName name="_xlnm.Print_Area" localSheetId="11">'HISTÓRICO DO DESENHO'!$A$1:$M$39</definedName>
    <definedName name="_xlnm.Print_Area" localSheetId="9">MATERIAL!$A$1:$H$38</definedName>
    <definedName name="_xlnm.Print_Area" localSheetId="6">PFMEA!$A$1:$BT$34</definedName>
    <definedName name="_xlnm.Print_Area" localSheetId="7">'PLANO DE CONTROLE'!$A$1:$M$27</definedName>
    <definedName name="_xlnm.Print_Area" localSheetId="3">PSW!$A$1:$AQ$83</definedName>
    <definedName name="_xlnm.Print_Titles" localSheetId="8">DIMENSIONAL!$1:$8</definedName>
    <definedName name="_xlnm.Print_Titles" localSheetId="4">'FLUXO DE PROCESSO'!$1:$12</definedName>
    <definedName name="_xlnm.Print_Titles" localSheetId="9">MATERIAL!$1:$8</definedName>
    <definedName name="_xlnm.Print_Titles" localSheetId="7">'PLANO DE CONTROLE'!$1:$17</definedName>
    <definedName name="Z_FA653DEA_DF90_11D3_A3D7_4854E82B0570_.wvu.PrintArea" localSheetId="2" hidden="1">FÓRMULAS!$A$55:$J$150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21" i="38" l="1"/>
  <c r="BT21" i="38"/>
  <c r="AV21" i="38"/>
  <c r="BV20" i="38"/>
  <c r="BT20" i="38"/>
  <c r="AV20" i="38"/>
  <c r="BV19" i="38"/>
  <c r="BT19" i="38"/>
  <c r="AV19" i="38"/>
  <c r="BV18" i="38"/>
  <c r="BT18" i="38"/>
  <c r="AV18" i="38"/>
  <c r="BV17" i="38"/>
  <c r="BT17" i="38"/>
  <c r="AV17" i="38"/>
  <c r="BV16" i="38"/>
  <c r="BT16" i="38"/>
  <c r="AV16" i="38"/>
  <c r="BV21" i="33"/>
  <c r="BT21" i="33"/>
  <c r="AV21" i="33"/>
  <c r="BV20" i="33"/>
  <c r="BT20" i="33"/>
  <c r="AV20" i="33"/>
  <c r="BV19" i="33"/>
  <c r="BT19" i="33"/>
  <c r="AV19" i="33"/>
  <c r="BV18" i="33"/>
  <c r="BT18" i="33"/>
  <c r="AV18" i="33"/>
  <c r="BV17" i="33"/>
  <c r="BT17" i="33"/>
  <c r="AV17" i="33"/>
  <c r="BV16" i="33"/>
  <c r="BT16" i="33"/>
  <c r="AV16" i="33"/>
  <c r="B25" i="28"/>
  <c r="C25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B26" i="28"/>
  <c r="C26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B27" i="28"/>
  <c r="C27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B30" i="28"/>
  <c r="C30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B31" i="28"/>
  <c r="C31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B35" i="28"/>
  <c r="C35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B36" i="28"/>
  <c r="C36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B37" i="28"/>
  <c r="C37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B40" i="28"/>
  <c r="C40" i="28"/>
  <c r="D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B41" i="28"/>
  <c r="C41" i="28"/>
  <c r="D41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B45" i="28"/>
  <c r="C45" i="28"/>
  <c r="D45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B46" i="28"/>
  <c r="C46" i="28"/>
  <c r="D46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B47" i="28"/>
  <c r="C47" i="28"/>
  <c r="D47" i="28"/>
  <c r="E47" i="28"/>
  <c r="F47" i="28"/>
  <c r="G47" i="28"/>
  <c r="H47" i="28"/>
  <c r="I47" i="28"/>
  <c r="J47" i="28"/>
  <c r="K47" i="28"/>
  <c r="L47" i="28"/>
  <c r="M47" i="28"/>
  <c r="N47" i="28"/>
  <c r="O47" i="28"/>
  <c r="P47" i="28"/>
  <c r="B50" i="28"/>
  <c r="C50" i="28"/>
  <c r="D50" i="28"/>
  <c r="E50" i="28"/>
  <c r="F50" i="28"/>
  <c r="G50" i="28"/>
  <c r="H50" i="28"/>
  <c r="I50" i="28"/>
  <c r="J50" i="28"/>
  <c r="K50" i="28"/>
  <c r="L50" i="28"/>
  <c r="M50" i="28"/>
  <c r="N50" i="28"/>
  <c r="O50" i="28"/>
  <c r="P50" i="28"/>
  <c r="B51" i="28"/>
  <c r="C51" i="28"/>
  <c r="D51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B57" i="28"/>
  <c r="C6" i="27" s="1"/>
  <c r="B25" i="27" s="1"/>
  <c r="B58" i="28"/>
  <c r="C7" i="27" s="1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26" i="28"/>
  <c r="F6" i="27" s="1"/>
  <c r="E25" i="27" s="1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91" i="28"/>
  <c r="I6" i="27" s="1"/>
  <c r="H25" i="27" s="1"/>
  <c r="B239" i="28" s="1"/>
  <c r="B192" i="28"/>
  <c r="B193" i="28"/>
  <c r="B194" i="28"/>
  <c r="B195" i="28"/>
  <c r="B196" i="28"/>
  <c r="B197" i="28"/>
  <c r="B198" i="28"/>
  <c r="B199" i="28"/>
  <c r="B200" i="28"/>
  <c r="B201" i="28"/>
  <c r="B202" i="28"/>
  <c r="B203" i="28"/>
  <c r="B204" i="28"/>
  <c r="B205" i="28"/>
  <c r="B206" i="28"/>
  <c r="B207" i="28"/>
  <c r="B208" i="28"/>
  <c r="B209" i="28"/>
  <c r="B210" i="28"/>
  <c r="B211" i="28"/>
  <c r="B212" i="28"/>
  <c r="B213" i="28"/>
  <c r="B214" i="28"/>
  <c r="B215" i="28"/>
  <c r="B216" i="28"/>
  <c r="B217" i="28"/>
  <c r="B218" i="28"/>
  <c r="B219" i="28"/>
  <c r="B220" i="28"/>
  <c r="B221" i="28"/>
  <c r="B222" i="28"/>
  <c r="B223" i="28"/>
  <c r="B224" i="28"/>
  <c r="B225" i="28"/>
  <c r="B226" i="28"/>
  <c r="B227" i="28"/>
  <c r="B228" i="28"/>
  <c r="B229" i="28"/>
  <c r="B230" i="28"/>
  <c r="B231" i="28"/>
  <c r="B232" i="28"/>
  <c r="B233" i="28"/>
  <c r="B234" i="28"/>
  <c r="B235" i="28"/>
  <c r="B6" i="23"/>
  <c r="B7" i="23"/>
  <c r="C7" i="23" s="1"/>
  <c r="B8" i="23"/>
  <c r="C8" i="23" s="1"/>
  <c r="B9" i="23"/>
  <c r="D11" i="23"/>
  <c r="C16" i="23"/>
  <c r="C17" i="23"/>
  <c r="B171" i="28"/>
  <c r="I7" i="27" l="1"/>
  <c r="I14" i="27" s="1"/>
  <c r="H22" i="27" s="1"/>
  <c r="C18" i="23"/>
  <c r="D15" i="23"/>
  <c r="E15" i="23"/>
  <c r="F7" i="27"/>
  <c r="F14" i="27" s="1"/>
  <c r="E22" i="27" s="1"/>
  <c r="B236" i="28"/>
  <c r="C14" i="27"/>
  <c r="B22" i="27" s="1"/>
  <c r="C25" i="27" s="1"/>
  <c r="I25" i="27"/>
  <c r="H26" i="27" s="1"/>
  <c r="F15" i="23"/>
  <c r="B102" i="28"/>
  <c r="B105" i="28"/>
  <c r="I238" i="28"/>
  <c r="F239" i="28"/>
  <c r="B174" i="28"/>
  <c r="F25" i="27"/>
  <c r="I104" i="28" l="1"/>
  <c r="F174" i="28"/>
  <c r="E26" i="27"/>
  <c r="I26" i="27"/>
  <c r="B242" i="28"/>
  <c r="F105" i="28"/>
  <c r="B26" i="27"/>
  <c r="I173" i="28"/>
  <c r="F26" i="27" l="1"/>
  <c r="B177" i="28"/>
  <c r="F242" i="28"/>
  <c r="H27" i="27"/>
  <c r="I239" i="28"/>
  <c r="B108" i="28"/>
  <c r="C26" i="27"/>
  <c r="F177" i="28" l="1"/>
  <c r="I174" i="28" s="1"/>
  <c r="E27" i="27"/>
  <c r="F108" i="28"/>
  <c r="B27" i="27"/>
  <c r="B245" i="28"/>
  <c r="I27" i="27"/>
  <c r="I105" i="28"/>
  <c r="F245" i="28" l="1"/>
  <c r="H28" i="27"/>
  <c r="C27" i="27"/>
  <c r="B111" i="28"/>
  <c r="B180" i="28"/>
  <c r="F27" i="27"/>
  <c r="I240" i="28"/>
  <c r="F180" i="28" l="1"/>
  <c r="E28" i="27"/>
  <c r="F111" i="28"/>
  <c r="B28" i="27"/>
  <c r="I28" i="27"/>
  <c r="B248" i="28"/>
  <c r="I175" i="28"/>
  <c r="I106" i="28"/>
  <c r="H29" i="27" l="1"/>
  <c r="F248" i="28"/>
  <c r="I241" i="28" s="1"/>
  <c r="B114" i="28"/>
  <c r="C28" i="27"/>
  <c r="B183" i="28"/>
  <c r="F28" i="27"/>
  <c r="E29" i="27" l="1"/>
  <c r="F183" i="28"/>
  <c r="B29" i="27"/>
  <c r="F114" i="28"/>
  <c r="I176" i="28"/>
  <c r="I29" i="27"/>
  <c r="F251" i="28" s="1"/>
  <c r="B251" i="28"/>
  <c r="I242" i="28" s="1"/>
  <c r="I243" i="28" s="1"/>
  <c r="I107" i="28"/>
  <c r="C29" i="27" l="1"/>
  <c r="F117" i="28" s="1"/>
  <c r="B117" i="28"/>
  <c r="I108" i="28" s="1"/>
  <c r="I109" i="28" s="1"/>
  <c r="F29" i="27"/>
  <c r="F186" i="28" s="1"/>
  <c r="B186" i="28"/>
  <c r="I177" i="28" s="1"/>
  <c r="I178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Zanette</author>
  </authors>
  <commentList>
    <comment ref="AG8" authorId="0" shapeId="0" xr:uid="{00000000-0006-0000-0400-000001000000}">
      <text>
        <r>
          <rPr>
            <sz val="12"/>
            <color indexed="81"/>
            <rFont val="Tahoma"/>
            <family val="2"/>
          </rPr>
          <t>Nível de atualização de desenho</t>
        </r>
      </text>
    </comment>
    <comment ref="AJ10" authorId="0" shapeId="0" xr:uid="{00000000-0006-0000-0400-000002000000}">
      <text>
        <r>
          <rPr>
            <sz val="12"/>
            <color indexed="81"/>
            <rFont val="Tahoma"/>
            <family val="2"/>
          </rPr>
          <t>Data de conclusão da descrição do Fluxo</t>
        </r>
      </text>
    </comment>
    <comment ref="AS10" authorId="0" shapeId="0" xr:uid="{00000000-0006-0000-0400-000003000000}">
      <text>
        <r>
          <rPr>
            <sz val="12"/>
            <color indexed="81"/>
            <rFont val="Tahoma"/>
            <family val="2"/>
          </rPr>
          <t>Data de conclusão da última atualização do Fluxo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Zanette</author>
  </authors>
  <commentList>
    <comment ref="Q4" authorId="0" shapeId="0" xr:uid="{BB58B6E6-4628-41AC-A409-1A60864F93DA}">
      <text>
        <r>
          <rPr>
            <sz val="12"/>
            <color indexed="81"/>
            <rFont val="Tahoma"/>
            <family val="2"/>
          </rPr>
          <t>Identificação da Organização</t>
        </r>
      </text>
    </comment>
    <comment ref="Y4" authorId="0" shapeId="0" xr:uid="{FC1C46A0-E656-4E51-86A5-00D2F3710423}">
      <text>
        <r>
          <rPr>
            <sz val="12"/>
            <color indexed="81"/>
            <rFont val="Tahoma"/>
            <family val="2"/>
          </rPr>
          <t>Identificação do Cliente</t>
        </r>
      </text>
    </comment>
    <comment ref="AF4" authorId="0" shapeId="0" xr:uid="{B7DD4DF4-C12D-40E7-A8C1-4C92E5D24469}">
      <text>
        <r>
          <rPr>
            <sz val="12"/>
            <color indexed="81"/>
            <rFont val="Tahoma"/>
            <family val="2"/>
          </rPr>
          <t>Nome do componente/subsistema/sistema</t>
        </r>
      </text>
    </comment>
    <comment ref="AW4" authorId="0" shapeId="0" xr:uid="{8AAA1240-8315-4AF3-9BDE-713884AFC77F}">
      <text>
        <r>
          <rPr>
            <sz val="12"/>
            <color indexed="81"/>
            <rFont val="Tahoma"/>
            <family val="2"/>
          </rPr>
          <t>Identificação do nível de atualização de desenho</t>
        </r>
      </text>
    </comment>
    <comment ref="BJ4" authorId="0" shapeId="0" xr:uid="{6A9D42F7-29D7-4447-81EC-DCA29932B390}">
      <text>
        <r>
          <rPr>
            <sz val="12"/>
            <color indexed="81"/>
            <rFont val="Tahoma"/>
            <family val="2"/>
          </rPr>
          <t>Data prevista como prazo de conclusão da FMEA.</t>
        </r>
      </text>
    </comment>
    <comment ref="BP4" authorId="0" shapeId="0" xr:uid="{59418973-28CD-4187-952F-D20BB21980A7}">
      <text>
        <r>
          <rPr>
            <sz val="12"/>
            <color indexed="81"/>
            <rFont val="Tahoma"/>
            <family val="2"/>
          </rPr>
          <t>Data de fechamento da FMEA</t>
        </r>
      </text>
    </comment>
    <comment ref="B8" authorId="0" shapeId="0" xr:uid="{3C13C72B-14C4-4318-B748-36DEF421013C}">
      <text>
        <r>
          <rPr>
            <sz val="12"/>
            <color indexed="81"/>
            <rFont val="Tahoma"/>
            <family val="2"/>
          </rPr>
          <t>Nome do fabricante, departamento e grupo</t>
        </r>
      </text>
    </comment>
    <comment ref="S8" authorId="0" shapeId="0" xr:uid="{2B6A4242-FF15-40A5-861D-F19594E21E67}">
      <text>
        <r>
          <rPr>
            <b/>
            <sz val="12"/>
            <color indexed="81"/>
            <rFont val="Tahoma"/>
            <family val="2"/>
          </rPr>
          <t>Rodrigo Zanette:</t>
        </r>
        <r>
          <rPr>
            <sz val="12"/>
            <color indexed="81"/>
            <rFont val="Tahoma"/>
            <family val="2"/>
          </rPr>
          <t xml:space="preserve">
Nome e empresa do engenheiro responsável pela FMEA.</t>
        </r>
      </text>
    </comment>
    <comment ref="Y8" authorId="0" shapeId="0" xr:uid="{3ECC2171-68FD-43C1-9794-AE5356D398FE}">
      <text>
        <r>
          <rPr>
            <b/>
            <sz val="12"/>
            <color indexed="81"/>
            <rFont val="Tahoma"/>
            <family val="2"/>
          </rPr>
          <t>Rodrigo Zanette:</t>
        </r>
        <r>
          <rPr>
            <sz val="12"/>
            <color indexed="81"/>
            <rFont val="Tahoma"/>
            <family val="2"/>
          </rPr>
          <t xml:space="preserve">
Lista dos nomes e departamentos dos responsáveis pela identificação de tarefas da FMEA.</t>
        </r>
      </text>
    </comment>
    <comment ref="BP8" authorId="0" shapeId="0" xr:uid="{A8193BEE-E23D-4208-9CD7-A40FF045282B}">
      <text>
        <r>
          <rPr>
            <sz val="12"/>
            <color indexed="81"/>
            <rFont val="Tahoma"/>
            <family val="2"/>
          </rPr>
          <t>Número da última revisão da FMEA</t>
        </r>
      </text>
    </comment>
    <comment ref="A11" authorId="0" shapeId="0" xr:uid="{95738D66-3ABF-4083-BC5C-D0A2FEEF55FF}">
      <text>
        <r>
          <rPr>
            <sz val="12"/>
            <color indexed="81"/>
            <rFont val="Tahoma"/>
            <family val="2"/>
          </rPr>
          <t>Preencher com o nome e outras informações pertinentes à peça.</t>
        </r>
      </text>
    </comment>
    <comment ref="D11" authorId="0" shapeId="0" xr:uid="{CD0EAE45-48D9-4023-BF56-CB79F7BF74A7}">
      <text>
        <r>
          <rPr>
            <sz val="12"/>
            <color indexed="81"/>
            <rFont val="Tahoma"/>
            <family val="2"/>
          </rPr>
          <t>Descrição simplificada do processo ou operação em análise.</t>
        </r>
      </text>
    </comment>
    <comment ref="K11" authorId="0" shapeId="0" xr:uid="{054BD836-46DE-43DD-947B-41A0A55136B5}">
      <text>
        <r>
          <rPr>
            <sz val="12"/>
            <color indexed="81"/>
            <rFont val="Tahoma"/>
            <family val="2"/>
          </rPr>
          <t>É definido como a maneira pela qual o processo potencialmente falharia em atender aos requisitos do processo e/ou objetivo do projeto.</t>
        </r>
      </text>
    </comment>
    <comment ref="Q11" authorId="0" shapeId="0" xr:uid="{F0685832-8FB8-4160-A0AA-E5BF758B11B9}">
      <text>
        <r>
          <rPr>
            <sz val="12"/>
            <color indexed="81"/>
            <rFont val="Tahoma"/>
            <family val="2"/>
          </rPr>
          <t>É definido como os efeitos do Modo de falha na função, COMO PERCEBIDO PELO CLIENTE.</t>
        </r>
      </text>
    </comment>
    <comment ref="W11" authorId="0" shapeId="0" xr:uid="{CFCE4D75-3DEE-4FA1-8B00-FA77B5ABD8F5}">
      <text>
        <r>
          <rPr>
            <sz val="12"/>
            <color indexed="81"/>
            <rFont val="Tahoma"/>
            <family val="2"/>
          </rPr>
          <t>Classificação associada ao efeito mais grave para um dado modo de falha</t>
        </r>
        <r>
          <rPr>
            <sz val="8"/>
            <color indexed="81"/>
            <rFont val="Tahoma"/>
            <family val="2"/>
          </rPr>
          <t>.</t>
        </r>
      </text>
    </comment>
    <comment ref="X11" authorId="0" shapeId="0" xr:uid="{11E76E52-5333-4366-9078-9277A6892C8B}">
      <text>
        <r>
          <rPr>
            <sz val="12"/>
            <color indexed="81"/>
            <rFont val="Tahoma"/>
            <family val="2"/>
          </rPr>
          <t>Serve para sinalizar qualquer característica especial do produto ou processo.</t>
        </r>
      </text>
    </comment>
    <comment ref="Y11" authorId="0" shapeId="0" xr:uid="{7B7301C9-3594-4B19-B13D-689068F248FA}">
      <text>
        <r>
          <rPr>
            <sz val="12"/>
            <color indexed="81"/>
            <rFont val="Tahoma"/>
            <family val="2"/>
          </rPr>
          <t>É definida como a forma pela qual a falha pode ocorrer, descrita em termos de alguma coisa que possa ser corrigida ou controlada.</t>
        </r>
      </text>
    </comment>
    <comment ref="AF11" authorId="0" shapeId="0" xr:uid="{A438674A-5C3E-4AF3-898B-5FF3137F7777}">
      <text>
        <r>
          <rPr>
            <sz val="12"/>
            <color indexed="81"/>
            <rFont val="Tahoma"/>
            <family val="2"/>
          </rPr>
          <t xml:space="preserve">É a probabilidade que um mecanismo/causa específico de falha irá ocorrer. </t>
        </r>
      </text>
    </comment>
    <comment ref="AG11" authorId="0" shapeId="0" xr:uid="{500D9A99-025E-42B5-BD81-2E1445684E7B}">
      <text>
        <r>
          <rPr>
            <sz val="12"/>
            <color indexed="81"/>
            <rFont val="Tahoma"/>
            <family val="2"/>
          </rPr>
          <t>São os controles que podem detectar ou prevenir na medida do possível, a ocorrência do modo de falha. Esses controle podem ser CEP ou dispositivos a prova de erro ou até, verificações após o processo.</t>
        </r>
      </text>
    </comment>
    <comment ref="AU11" authorId="0" shapeId="0" xr:uid="{709C28B1-EB4B-4503-9C5D-31843D2AF211}">
      <text>
        <r>
          <rPr>
            <sz val="12"/>
            <color indexed="81"/>
            <rFont val="Tahoma"/>
            <family val="2"/>
          </rPr>
          <t>É a classificação associada com o melhor controle de detecção listado na coluna de controle de processo.</t>
        </r>
      </text>
    </comment>
    <comment ref="AV11" authorId="0" shapeId="0" xr:uid="{76C5B5F4-AEE7-4BB5-973F-C133020DD61A}">
      <text>
        <r>
          <rPr>
            <sz val="12"/>
            <color indexed="81"/>
            <rFont val="Tahoma"/>
            <family val="2"/>
          </rPr>
          <t>O Número de Prioridade de Risco (NPR) é o produto dos índices de Severidade x Ocorrência x Detecção.</t>
        </r>
      </text>
    </comment>
    <comment ref="AW11" authorId="0" shapeId="0" xr:uid="{746BFD78-D05E-48F8-877D-D86BDBB0ABD8}">
      <text>
        <r>
          <rPr>
            <sz val="12"/>
            <color indexed="81"/>
            <rFont val="Tahoma"/>
            <family val="2"/>
          </rPr>
          <t>Trata-se de ações preventivas/corretivas para REDUZIR as altas Severidades, alto NPR, alta Ocorrência e baixa Detecção.</t>
        </r>
      </text>
    </comment>
    <comment ref="BF11" authorId="0" shapeId="0" xr:uid="{0C9648BD-87DC-45E3-A459-0B33CE80CE78}">
      <text>
        <r>
          <rPr>
            <sz val="12"/>
            <color indexed="81"/>
            <rFont val="Tahoma"/>
            <family val="2"/>
          </rPr>
          <t>Nome da empresa/área e pessoa responsável para cada ação recomendada, com o respectivo prazo de execução.</t>
        </r>
      </text>
    </comment>
    <comment ref="BK11" authorId="0" shapeId="0" xr:uid="{9F23EB66-3939-4679-B6BD-AE46FECE5CC7}">
      <text>
        <r>
          <rPr>
            <sz val="12"/>
            <color indexed="81"/>
            <rFont val="Tahoma"/>
            <family val="2"/>
          </rPr>
          <t>Após a ação preventiva/corretiva ter sido identificada devem ser estimadas a Severidade, Ocorrência e Detecção e recalculado o NPR.</t>
        </r>
      </text>
    </comment>
    <comment ref="BK12" authorId="0" shapeId="0" xr:uid="{A41DC71A-A385-4AEF-96AE-AB22801EFACF}">
      <text>
        <r>
          <rPr>
            <sz val="12"/>
            <color indexed="81"/>
            <rFont val="Tahoma"/>
            <family val="2"/>
          </rPr>
          <t>Após a ação ter sido implementada, descrever a ação realizada e data de sua efetivação.</t>
        </r>
      </text>
    </comment>
    <comment ref="AG13" authorId="0" shapeId="0" xr:uid="{F24F0BB2-4023-4C67-88E6-9B533C3ED125}">
      <text>
        <r>
          <rPr>
            <sz val="12"/>
            <color indexed="81"/>
            <rFont val="Tahoma"/>
            <family val="2"/>
          </rPr>
          <t>Controles para prevenção da ocorrência da causa/ mecanismo de falha ou redução de sua taxa de ocorrência.</t>
        </r>
      </text>
    </comment>
    <comment ref="AN13" authorId="0" shapeId="0" xr:uid="{B6E4662D-6D31-4EE7-8AD7-ADD0E20D9676}">
      <text>
        <r>
          <rPr>
            <sz val="12"/>
            <color indexed="81"/>
            <rFont val="Tahoma"/>
            <family val="2"/>
          </rPr>
          <t>Detecta o mecanismo/causa da falha ou o modo de falha e conduz à ação corretiva.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Zanette</author>
  </authors>
  <commentList>
    <comment ref="Q4" authorId="0" shapeId="0" xr:uid="{00000000-0006-0000-0500-000001000000}">
      <text>
        <r>
          <rPr>
            <sz val="12"/>
            <color indexed="81"/>
            <rFont val="Tahoma"/>
            <family val="2"/>
          </rPr>
          <t>Identificação da Organização</t>
        </r>
      </text>
    </comment>
    <comment ref="Y4" authorId="0" shapeId="0" xr:uid="{00000000-0006-0000-0500-000002000000}">
      <text>
        <r>
          <rPr>
            <sz val="12"/>
            <color indexed="81"/>
            <rFont val="Tahoma"/>
            <family val="2"/>
          </rPr>
          <t>Identificação do Cliente</t>
        </r>
      </text>
    </comment>
    <comment ref="AF4" authorId="0" shapeId="0" xr:uid="{00000000-0006-0000-0500-000003000000}">
      <text>
        <r>
          <rPr>
            <sz val="12"/>
            <color indexed="81"/>
            <rFont val="Tahoma"/>
            <family val="2"/>
          </rPr>
          <t>Nome do componente/subsistema/sistema</t>
        </r>
      </text>
    </comment>
    <comment ref="AW4" authorId="0" shapeId="0" xr:uid="{00000000-0006-0000-0500-000004000000}">
      <text>
        <r>
          <rPr>
            <sz val="12"/>
            <color indexed="81"/>
            <rFont val="Tahoma"/>
            <family val="2"/>
          </rPr>
          <t>Identificação do nível de atualização de desenho</t>
        </r>
      </text>
    </comment>
    <comment ref="BJ4" authorId="0" shapeId="0" xr:uid="{00000000-0006-0000-0500-000005000000}">
      <text>
        <r>
          <rPr>
            <sz val="12"/>
            <color indexed="81"/>
            <rFont val="Tahoma"/>
            <family val="2"/>
          </rPr>
          <t>Data prevista como prazo de conclusão da FMEA.</t>
        </r>
      </text>
    </comment>
    <comment ref="BP4" authorId="0" shapeId="0" xr:uid="{00000000-0006-0000-0500-000006000000}">
      <text>
        <r>
          <rPr>
            <sz val="12"/>
            <color indexed="81"/>
            <rFont val="Tahoma"/>
            <family val="2"/>
          </rPr>
          <t>Data de fechamento da FMEA</t>
        </r>
      </text>
    </comment>
    <comment ref="B8" authorId="0" shapeId="0" xr:uid="{00000000-0006-0000-0500-000007000000}">
      <text>
        <r>
          <rPr>
            <sz val="12"/>
            <color indexed="81"/>
            <rFont val="Tahoma"/>
            <family val="2"/>
          </rPr>
          <t>Nome do fabricante, departamento e grupo</t>
        </r>
      </text>
    </comment>
    <comment ref="S8" authorId="0" shapeId="0" xr:uid="{00000000-0006-0000-0500-000008000000}">
      <text>
        <r>
          <rPr>
            <b/>
            <sz val="12"/>
            <color indexed="81"/>
            <rFont val="Tahoma"/>
            <family val="2"/>
          </rPr>
          <t>Rodrigo Zanette:</t>
        </r>
        <r>
          <rPr>
            <sz val="12"/>
            <color indexed="81"/>
            <rFont val="Tahoma"/>
            <family val="2"/>
          </rPr>
          <t xml:space="preserve">
Nome e empresa do engenheiro responsável pela FMEA.</t>
        </r>
      </text>
    </comment>
    <comment ref="Y8" authorId="0" shapeId="0" xr:uid="{00000000-0006-0000-0500-000009000000}">
      <text>
        <r>
          <rPr>
            <b/>
            <sz val="12"/>
            <color indexed="81"/>
            <rFont val="Tahoma"/>
            <family val="2"/>
          </rPr>
          <t>Rodrigo Zanette:</t>
        </r>
        <r>
          <rPr>
            <sz val="12"/>
            <color indexed="81"/>
            <rFont val="Tahoma"/>
            <family val="2"/>
          </rPr>
          <t xml:space="preserve">
Lista dos nomes e departamentos dos responsáveis pela identificação de tarefas da FMEA.</t>
        </r>
      </text>
    </comment>
    <comment ref="BP8" authorId="0" shapeId="0" xr:uid="{00000000-0006-0000-0500-00000A000000}">
      <text>
        <r>
          <rPr>
            <sz val="12"/>
            <color indexed="81"/>
            <rFont val="Tahoma"/>
            <family val="2"/>
          </rPr>
          <t>Número da última revisão da FMEA</t>
        </r>
      </text>
    </comment>
    <comment ref="A11" authorId="0" shapeId="0" xr:uid="{00000000-0006-0000-0500-00000B000000}">
      <text>
        <r>
          <rPr>
            <sz val="12"/>
            <color indexed="81"/>
            <rFont val="Tahoma"/>
            <family val="2"/>
          </rPr>
          <t>Preencher com o nome e outras informações pertinentes à peça.</t>
        </r>
      </text>
    </comment>
    <comment ref="D11" authorId="0" shapeId="0" xr:uid="{00000000-0006-0000-0500-00000C000000}">
      <text>
        <r>
          <rPr>
            <sz val="12"/>
            <color indexed="81"/>
            <rFont val="Tahoma"/>
            <family val="2"/>
          </rPr>
          <t>Descrição simplificada do processo ou operação em análise.</t>
        </r>
      </text>
    </comment>
    <comment ref="K11" authorId="0" shapeId="0" xr:uid="{00000000-0006-0000-0500-00000D000000}">
      <text>
        <r>
          <rPr>
            <sz val="12"/>
            <color indexed="81"/>
            <rFont val="Tahoma"/>
            <family val="2"/>
          </rPr>
          <t>É definido como a maneira pela qual o processo potencialmente falharia em atender aos requisitos do processo e/ou objetivo do projeto.</t>
        </r>
      </text>
    </comment>
    <comment ref="Q11" authorId="0" shapeId="0" xr:uid="{00000000-0006-0000-0500-00000E000000}">
      <text>
        <r>
          <rPr>
            <sz val="12"/>
            <color indexed="81"/>
            <rFont val="Tahoma"/>
            <family val="2"/>
          </rPr>
          <t>É definido como os efeitos do Modo de falha na função, COMO PERCEBIDO PELO CLIENTE.</t>
        </r>
      </text>
    </comment>
    <comment ref="W11" authorId="0" shapeId="0" xr:uid="{00000000-0006-0000-0500-00000F000000}">
      <text>
        <r>
          <rPr>
            <sz val="12"/>
            <color indexed="81"/>
            <rFont val="Tahoma"/>
            <family val="2"/>
          </rPr>
          <t>Classificação associada ao efeito mais grave para um dado modo de falha</t>
        </r>
        <r>
          <rPr>
            <sz val="8"/>
            <color indexed="81"/>
            <rFont val="Tahoma"/>
            <family val="2"/>
          </rPr>
          <t>.</t>
        </r>
      </text>
    </comment>
    <comment ref="X11" authorId="0" shapeId="0" xr:uid="{00000000-0006-0000-0500-000010000000}">
      <text>
        <r>
          <rPr>
            <sz val="12"/>
            <color indexed="81"/>
            <rFont val="Tahoma"/>
            <family val="2"/>
          </rPr>
          <t>Serve para sinalizar qualquer característica especial do produto ou processo.</t>
        </r>
      </text>
    </comment>
    <comment ref="Y11" authorId="0" shapeId="0" xr:uid="{00000000-0006-0000-0500-000011000000}">
      <text>
        <r>
          <rPr>
            <sz val="12"/>
            <color indexed="81"/>
            <rFont val="Tahoma"/>
            <family val="2"/>
          </rPr>
          <t>É definida como a forma pela qual a falha pode ocorrer, descrita em termos de alguma coisa que possa ser corrigida ou controlada.</t>
        </r>
      </text>
    </comment>
    <comment ref="AF11" authorId="0" shapeId="0" xr:uid="{00000000-0006-0000-0500-000012000000}">
      <text>
        <r>
          <rPr>
            <sz val="12"/>
            <color indexed="81"/>
            <rFont val="Tahoma"/>
            <family val="2"/>
          </rPr>
          <t xml:space="preserve">É a probabilidade que um mecanismo/causa específico de falha irá ocorrer. </t>
        </r>
      </text>
    </comment>
    <comment ref="AG11" authorId="0" shapeId="0" xr:uid="{00000000-0006-0000-0500-000013000000}">
      <text>
        <r>
          <rPr>
            <sz val="12"/>
            <color indexed="81"/>
            <rFont val="Tahoma"/>
            <family val="2"/>
          </rPr>
          <t>São os controles que podem detectar ou prevenir na medida do possível, a ocorrência do modo de falha. Esses controle podem ser CEP ou dispositivos a prova de erro ou até, verificações após o processo.</t>
        </r>
      </text>
    </comment>
    <comment ref="AU11" authorId="0" shapeId="0" xr:uid="{00000000-0006-0000-0500-000014000000}">
      <text>
        <r>
          <rPr>
            <sz val="12"/>
            <color indexed="81"/>
            <rFont val="Tahoma"/>
            <family val="2"/>
          </rPr>
          <t>É a classificação associada com o melhor controle de detecção listado na coluna de controle de processo.</t>
        </r>
      </text>
    </comment>
    <comment ref="AV11" authorId="0" shapeId="0" xr:uid="{00000000-0006-0000-0500-000015000000}">
      <text>
        <r>
          <rPr>
            <sz val="12"/>
            <color indexed="81"/>
            <rFont val="Tahoma"/>
            <family val="2"/>
          </rPr>
          <t>O Número de Prioridade de Risco (NPR) é o produto dos índices de Severidade x Ocorrência x Detecção.</t>
        </r>
      </text>
    </comment>
    <comment ref="AW11" authorId="0" shapeId="0" xr:uid="{00000000-0006-0000-0500-000016000000}">
      <text>
        <r>
          <rPr>
            <sz val="12"/>
            <color indexed="81"/>
            <rFont val="Tahoma"/>
            <family val="2"/>
          </rPr>
          <t>Trata-se de ações preventivas/corretivas para REDUZIR as altas Severidades, alto NPR, alta Ocorrência e baixa Detecção.</t>
        </r>
      </text>
    </comment>
    <comment ref="BF11" authorId="0" shapeId="0" xr:uid="{00000000-0006-0000-0500-000017000000}">
      <text>
        <r>
          <rPr>
            <sz val="12"/>
            <color indexed="81"/>
            <rFont val="Tahoma"/>
            <family val="2"/>
          </rPr>
          <t>Nome da empresa/área e pessoa responsável para cada ação recomendada, com o respectivo prazo de execução.</t>
        </r>
      </text>
    </comment>
    <comment ref="BK11" authorId="0" shapeId="0" xr:uid="{00000000-0006-0000-0500-000018000000}">
      <text>
        <r>
          <rPr>
            <sz val="12"/>
            <color indexed="81"/>
            <rFont val="Tahoma"/>
            <family val="2"/>
          </rPr>
          <t>Após a ação preventiva/corretiva ter sido identificada devem ser estimadas a Severidade, Ocorrência e Detecção e recalculado o NPR.</t>
        </r>
      </text>
    </comment>
    <comment ref="BK12" authorId="0" shapeId="0" xr:uid="{00000000-0006-0000-0500-000019000000}">
      <text>
        <r>
          <rPr>
            <sz val="12"/>
            <color indexed="81"/>
            <rFont val="Tahoma"/>
            <family val="2"/>
          </rPr>
          <t>Após a ação ter sido implementada, descrever a ação realizada e data de sua efetivação.</t>
        </r>
      </text>
    </comment>
    <comment ref="AG13" authorId="0" shapeId="0" xr:uid="{00000000-0006-0000-0500-00001A000000}">
      <text>
        <r>
          <rPr>
            <sz val="12"/>
            <color indexed="81"/>
            <rFont val="Tahoma"/>
            <family val="2"/>
          </rPr>
          <t>Controles para prevenção da ocorrência da causa/ mecanismo de falha ou redução de sua taxa de ocorrência.</t>
        </r>
      </text>
    </comment>
    <comment ref="AN13" authorId="0" shapeId="0" xr:uid="{00000000-0006-0000-0500-00001B000000}">
      <text>
        <r>
          <rPr>
            <sz val="12"/>
            <color indexed="81"/>
            <rFont val="Tahoma"/>
            <family val="2"/>
          </rPr>
          <t>Detecta o mecanismo/causa da falha ou o modo de falha e conduz à ação corretiva.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Zanette</author>
  </authors>
  <commentList>
    <comment ref="C3" authorId="0" shapeId="0" xr:uid="{00000000-0006-0000-0600-000001000000}">
      <text>
        <r>
          <rPr>
            <sz val="12"/>
            <color indexed="81"/>
            <rFont val="Tahoma"/>
            <family val="2"/>
          </rPr>
          <t>Identificação do Plano de Controle, serve para rastreamento.</t>
        </r>
      </text>
    </comment>
    <comment ref="H3" authorId="0" shapeId="0" xr:uid="{00000000-0006-0000-0600-000002000000}">
      <text>
        <r>
          <rPr>
            <sz val="12"/>
            <color indexed="81"/>
            <rFont val="Tahoma"/>
            <family val="2"/>
          </rPr>
          <t>Apresenta o nome e telefone do responsável pelo plano de controle.</t>
        </r>
      </text>
    </comment>
    <comment ref="K3" authorId="0" shapeId="0" xr:uid="{00000000-0006-0000-0600-000003000000}">
      <text>
        <r>
          <rPr>
            <sz val="12"/>
            <color indexed="81"/>
            <rFont val="Tahoma"/>
            <family val="2"/>
          </rPr>
          <t>Data de conclusão da primeira revisão do Plano de Controle.</t>
        </r>
      </text>
    </comment>
    <comment ref="M3" authorId="0" shapeId="0" xr:uid="{00000000-0006-0000-0600-000004000000}">
      <text>
        <r>
          <rPr>
            <sz val="12"/>
            <color indexed="81"/>
            <rFont val="Tahoma"/>
            <family val="2"/>
          </rPr>
          <t>Data da última atualização do Plano de Controle.</t>
        </r>
      </text>
    </comment>
    <comment ref="C5" authorId="0" shapeId="0" xr:uid="{00000000-0006-0000-0600-000005000000}">
      <text>
        <r>
          <rPr>
            <sz val="12"/>
            <color indexed="81"/>
            <rFont val="Tahoma"/>
            <family val="2"/>
          </rPr>
          <t>Número do sistema, subsistema ou componente que está sendo controlado e último nível de alteração da engenharia.</t>
        </r>
      </text>
    </comment>
    <comment ref="H5" authorId="0" shapeId="0" xr:uid="{00000000-0006-0000-0600-000006000000}">
      <text>
        <r>
          <rPr>
            <sz val="12"/>
            <color indexed="81"/>
            <rFont val="Tahoma"/>
            <family val="2"/>
          </rPr>
          <t>Nome e departamento dos demais responsáveis pela elaboração do Plano de Controle.</t>
        </r>
      </text>
    </comment>
    <comment ref="M5" authorId="0" shapeId="0" xr:uid="{00000000-0006-0000-0600-000007000000}">
      <text>
        <r>
          <rPr>
            <sz val="12"/>
            <color indexed="81"/>
            <rFont val="Tahoma"/>
            <family val="2"/>
          </rPr>
          <t>Aprovação do responsável da Engenharia.</t>
        </r>
      </text>
    </comment>
    <comment ref="C8" authorId="0" shapeId="0" xr:uid="{00000000-0006-0000-0600-000008000000}">
      <text>
        <r>
          <rPr>
            <sz val="12"/>
            <color indexed="81"/>
            <rFont val="Tahoma"/>
            <family val="2"/>
          </rPr>
          <t>Nome do sistema, subsistema ou componente que está sendo controlado.</t>
        </r>
      </text>
    </comment>
    <comment ref="H8" authorId="0" shapeId="0" xr:uid="{00000000-0006-0000-0600-000009000000}">
      <text>
        <r>
          <rPr>
            <sz val="12"/>
            <color indexed="81"/>
            <rFont val="Tahoma"/>
            <family val="2"/>
          </rPr>
          <t>Apresenta a aprovação do responsável pela fabricação (se necessário).</t>
        </r>
      </text>
    </comment>
    <comment ref="M8" authorId="0" shapeId="0" xr:uid="{00000000-0006-0000-0600-00000A000000}">
      <text>
        <r>
          <rPr>
            <sz val="12"/>
            <color indexed="81"/>
            <rFont val="Tahoma"/>
            <family val="2"/>
          </rPr>
          <t>Aprovação do responsável da Qualidade do Cliente.</t>
        </r>
      </text>
    </comment>
    <comment ref="B11" authorId="0" shapeId="0" xr:uid="{00000000-0006-0000-0600-00000B000000}">
      <text>
        <r>
          <rPr>
            <sz val="12"/>
            <color indexed="81"/>
            <rFont val="Tahoma"/>
            <family val="2"/>
          </rPr>
          <t>Nome da Organização onde é aplicável o plano de Controle.</t>
        </r>
      </text>
    </comment>
    <comment ref="D11" authorId="0" shapeId="0" xr:uid="{00000000-0006-0000-0600-00000C000000}">
      <text>
        <r>
          <rPr>
            <sz val="12"/>
            <color indexed="81"/>
            <rFont val="Tahoma"/>
            <family val="2"/>
          </rPr>
          <t>Número de identificação da Organização no Cliente.</t>
        </r>
      </text>
    </comment>
    <comment ref="I11" authorId="0" shapeId="0" xr:uid="{00000000-0006-0000-0600-00000D000000}">
      <text>
        <r>
          <rPr>
            <sz val="12"/>
            <color indexed="81"/>
            <rFont val="Tahoma"/>
            <family val="2"/>
          </rPr>
          <t>Apresenta qualquer outra aprovação acordada com o Cliente.</t>
        </r>
      </text>
    </comment>
    <comment ref="M11" authorId="0" shapeId="0" xr:uid="{00000000-0006-0000-0600-00000E000000}">
      <text>
        <r>
          <rPr>
            <sz val="12"/>
            <color indexed="81"/>
            <rFont val="Tahoma"/>
            <family val="2"/>
          </rPr>
          <t>Apresenta qualquer outra aprovação acordada com o Cliente.</t>
        </r>
      </text>
    </comment>
    <comment ref="A13" authorId="0" shapeId="0" xr:uid="{00000000-0006-0000-0600-00000F000000}">
      <text>
        <r>
          <rPr>
            <sz val="12"/>
            <color indexed="81"/>
            <rFont val="Tahoma"/>
            <family val="2"/>
          </rPr>
          <t>Número de referência do Processo citado no Fluxograma do Processo</t>
        </r>
        <r>
          <rPr>
            <sz val="8"/>
            <color indexed="81"/>
            <rFont val="Tahoma"/>
            <family val="2"/>
          </rPr>
          <t>.</t>
        </r>
      </text>
    </comment>
    <comment ref="B13" authorId="0" shapeId="0" xr:uid="{00000000-0006-0000-0600-000010000000}">
      <text>
        <r>
          <rPr>
            <sz val="12"/>
            <color indexed="81"/>
            <rFont val="Tahoma"/>
            <family val="2"/>
          </rPr>
          <t>Etapas de manufatura do Sistema/ Subsistema/Componente descritas no Fluxograma de Processo.</t>
        </r>
      </text>
    </comment>
    <comment ref="C13" authorId="0" shapeId="0" xr:uid="{00000000-0006-0000-0600-000011000000}">
      <text>
        <r>
          <rPr>
            <sz val="12"/>
            <color indexed="81"/>
            <rFont val="Tahoma"/>
            <family val="2"/>
          </rPr>
          <t>Identifica os equipamentos de processo para cada operação descrita.</t>
        </r>
      </text>
    </comment>
    <comment ref="D13" authorId="0" shapeId="0" xr:uid="{00000000-0006-0000-0600-000012000000}">
      <text>
        <r>
          <rPr>
            <sz val="12"/>
            <color indexed="81"/>
            <rFont val="Tahoma"/>
            <family val="2"/>
          </rPr>
          <t>Uma característica, dimensão ou propriedade distinta do processo ou seu produto sobre os quais dados do tipo variável ou atributo possam ser coletados.</t>
        </r>
      </text>
    </comment>
    <comment ref="G13" authorId="0" shapeId="0" xr:uid="{00000000-0006-0000-0600-000013000000}">
      <text>
        <r>
          <rPr>
            <sz val="12"/>
            <color indexed="81"/>
            <rFont val="Tahoma"/>
            <family val="2"/>
          </rPr>
          <t>Identifica as Características Especiais de acordo com os requisitos do Cliente ou relacionadas ao desempenho do produto ou processo.</t>
        </r>
      </text>
    </comment>
    <comment ref="M13" authorId="0" shapeId="0" xr:uid="{00000000-0006-0000-0600-000014000000}">
      <text>
        <r>
          <rPr>
            <sz val="12"/>
            <color indexed="81"/>
            <rFont val="Tahoma"/>
            <family val="2"/>
          </rPr>
          <t>Especifica as ações corretivas necessárias para evitar a produção de produtos não-conformes ou operações fora de controle.</t>
        </r>
      </text>
    </comment>
    <comment ref="D15" authorId="0" shapeId="0" xr:uid="{00000000-0006-0000-0600-000015000000}">
      <text>
        <r>
          <rPr>
            <sz val="12"/>
            <color indexed="81"/>
            <rFont val="Tahoma"/>
            <family val="2"/>
          </rPr>
          <t>Número de referência cruzada aplicável a todos os documentos (desenhos, FMEA, Fluxograma de Processo, entre outros).</t>
        </r>
      </text>
    </comment>
    <comment ref="E15" authorId="0" shapeId="0" xr:uid="{00000000-0006-0000-0600-000016000000}">
      <text>
        <r>
          <rPr>
            <sz val="12"/>
            <color indexed="81"/>
            <rFont val="Tahoma"/>
            <family val="2"/>
          </rPr>
          <t>Características do produto descritas em desenho ou outros meios de engenharia.</t>
        </r>
      </text>
    </comment>
    <comment ref="F15" authorId="0" shapeId="0" xr:uid="{00000000-0006-0000-0600-000017000000}">
      <text>
        <r>
          <rPr>
            <sz val="12"/>
            <color indexed="81"/>
            <rFont val="Tahoma"/>
            <family val="2"/>
          </rPr>
          <t>Variáveis de processo que tem relação de Causa e Efeito com as características de produto identificadas.</t>
        </r>
      </text>
    </comment>
    <comment ref="H15" authorId="0" shapeId="0" xr:uid="{00000000-0006-0000-0600-000018000000}">
      <text>
        <r>
          <rPr>
            <sz val="12"/>
            <color indexed="81"/>
            <rFont val="Tahoma"/>
            <family val="2"/>
          </rPr>
          <t>Limites de engenharia conforme definidos em projeto ou especificações.</t>
        </r>
      </text>
    </comment>
    <comment ref="I15" authorId="0" shapeId="0" xr:uid="{00000000-0006-0000-0600-000019000000}">
      <text>
        <r>
          <rPr>
            <sz val="12"/>
            <color indexed="81"/>
            <rFont val="Tahoma"/>
            <family val="2"/>
          </rPr>
          <t>Identifica o sistema de medição que está sendo utilizado.</t>
        </r>
      </text>
    </comment>
    <comment ref="J15" authorId="0" shapeId="0" xr:uid="{00000000-0006-0000-0600-00001A000000}">
      <text>
        <r>
          <rPr>
            <sz val="12"/>
            <color indexed="81"/>
            <rFont val="Tahoma"/>
            <family val="2"/>
          </rPr>
          <t>Quando requisitado, discriminar o tamanho e a freqüência da Amostra.</t>
        </r>
      </text>
    </comment>
    <comment ref="L15" authorId="0" shapeId="0" xr:uid="{00000000-0006-0000-0600-00001B000000}">
      <text>
        <r>
          <rPr>
            <sz val="12"/>
            <color indexed="81"/>
            <rFont val="Tahoma"/>
            <family val="2"/>
          </rPr>
          <t>Apresenta uma breve descrição de como a operação será controlada, incluindo número de procedimentos.</t>
        </r>
      </text>
    </comment>
  </commentList>
</comments>
</file>

<file path=xl/sharedStrings.xml><?xml version="1.0" encoding="utf-8"?>
<sst xmlns="http://schemas.openxmlformats.org/spreadsheetml/2006/main" count="861" uniqueCount="426">
  <si>
    <t>dados estatísticos</t>
  </si>
  <si>
    <t>Cada ferramental de propriedade do cliente está devidamente identificado?</t>
  </si>
  <si>
    <t>Submetido por IMDS ou outro formato do cliente:</t>
  </si>
  <si>
    <t>Esta peça contém alguma substância de uso restrito ou declarável</t>
  </si>
  <si>
    <t>Estão as peças plásticas identificadas com os códigos de marcação apropriados da ISO?</t>
  </si>
  <si>
    <t>Cliente:</t>
  </si>
  <si>
    <t>Não</t>
  </si>
  <si>
    <t>D</t>
  </si>
  <si>
    <t>R</t>
  </si>
  <si>
    <t>CEP</t>
  </si>
  <si>
    <t>FÓRMULAS</t>
  </si>
  <si>
    <t>x.y</t>
  </si>
  <si>
    <t>x</t>
  </si>
  <si>
    <t>y</t>
  </si>
  <si>
    <t>x2</t>
  </si>
  <si>
    <t>Variação do Processo</t>
  </si>
  <si>
    <t>Auxliar Gráfico</t>
  </si>
  <si>
    <t>Redução a mesma reta</t>
  </si>
  <si>
    <t>Soma y</t>
  </si>
  <si>
    <t>Soma x</t>
  </si>
  <si>
    <t>Cálculo do b</t>
  </si>
  <si>
    <t>X</t>
  </si>
  <si>
    <t>LIMITES OBSERVAÇÃO</t>
  </si>
  <si>
    <t>MSA-LI</t>
  </si>
  <si>
    <t>MSA-LM</t>
  </si>
  <si>
    <t>MSA-LS</t>
  </si>
  <si>
    <t>LI</t>
  </si>
  <si>
    <t>LS</t>
  </si>
  <si>
    <t>AMPLITUDE OBSERVAÇÃO</t>
  </si>
  <si>
    <t>HOBS</t>
  </si>
  <si>
    <t>FREQÜÊNCIA-LI</t>
  </si>
  <si>
    <t>FREQÜÊNCIA-LM</t>
  </si>
  <si>
    <t>FREQÜÊNCIA-LS</t>
  </si>
  <si>
    <t>DEZ</t>
  </si>
  <si>
    <t>Y</t>
  </si>
  <si>
    <t>&gt;=</t>
  </si>
  <si>
    <t>&lt;</t>
  </si>
  <si>
    <t>TABELA DE AMOSTRAS</t>
  </si>
  <si>
    <t>n</t>
  </si>
  <si>
    <t>A2</t>
  </si>
  <si>
    <t>D4</t>
  </si>
  <si>
    <t>d2</t>
  </si>
  <si>
    <t>FORMULÁRIO</t>
  </si>
  <si>
    <t xml:space="preserve">M S A </t>
  </si>
  <si>
    <t>LSC X.= X.. + A2 x R.</t>
  </si>
  <si>
    <t>S = R. / d2</t>
  </si>
  <si>
    <t>LIC X.  = X.. - A2 x  R.</t>
  </si>
  <si>
    <t>LNS = X.. + 3 x S</t>
  </si>
  <si>
    <t>LNI  = X..  - 3 x S</t>
  </si>
  <si>
    <t>LSC R. = R. x D4</t>
  </si>
  <si>
    <t>Cpk = Zmin / 3</t>
  </si>
  <si>
    <t>Zi = X.. - LIE / S</t>
  </si>
  <si>
    <t>Cp  = LSE - LIE / 6 x S</t>
  </si>
  <si>
    <t>Zs = LSE - X.. / S</t>
  </si>
  <si>
    <t>VARIÁVEIS PARA O GRÁFICO DA MÉDIA - MSA LI</t>
  </si>
  <si>
    <t>MÉDIA</t>
  </si>
  <si>
    <t>LSM</t>
  </si>
  <si>
    <t>LIM</t>
  </si>
  <si>
    <t>VARIÁVEIS P/ GRÁFICO AMPLITUDE - MSA LI</t>
  </si>
  <si>
    <t>LSR</t>
  </si>
  <si>
    <t>VARIÁVEIS PARA O GRÁFICO DA MÉDIA - MSA LM</t>
  </si>
  <si>
    <t>VARIÁVEIS P/ GRÁFICO AMPLITUDE - MSA LM</t>
  </si>
  <si>
    <t>VARIÁVEIS PARA O GRÁFICO DA MÉDIA - MSA LS</t>
  </si>
  <si>
    <t>VARIÁVEIS P/ GRÁFICO AMPLITUDE - MSA LS</t>
  </si>
  <si>
    <t>HISTOGRAMA MSA-LI</t>
  </si>
  <si>
    <t>DADOS</t>
  </si>
  <si>
    <t>A</t>
  </si>
  <si>
    <t>B</t>
  </si>
  <si>
    <t>C</t>
  </si>
  <si>
    <t>FÓRMULASP/ HISTOGRAMA</t>
  </si>
  <si>
    <t>FREQÜÊNCIA DE CLASSES</t>
  </si>
  <si>
    <t>HISTOGRAMA MSA-LM</t>
  </si>
  <si>
    <t>FÓRMULAS P/ HISTOGRAMA</t>
  </si>
  <si>
    <t>HISTOGRAMA MSA-LS</t>
  </si>
  <si>
    <t>Nome da Peça:</t>
  </si>
  <si>
    <t>Nome do Fornecedor:</t>
  </si>
  <si>
    <t>Endereço:</t>
  </si>
  <si>
    <t>Aplicação:</t>
  </si>
  <si>
    <t>Data</t>
  </si>
  <si>
    <t>Desenho nº:</t>
  </si>
  <si>
    <r>
      <t>Revisão nº</t>
    </r>
    <r>
      <rPr>
        <sz val="7"/>
        <color indexed="10"/>
        <rFont val="Arial"/>
        <family val="2"/>
      </rPr>
      <t>:</t>
    </r>
  </si>
  <si>
    <r>
      <t>Alterações Adicionais de Engenharia</t>
    </r>
    <r>
      <rPr>
        <sz val="7"/>
        <color indexed="10"/>
        <rFont val="Arial"/>
        <family val="2"/>
      </rPr>
      <t>:</t>
    </r>
  </si>
  <si>
    <r>
      <t>Item de Segurança</t>
    </r>
    <r>
      <rPr>
        <sz val="7"/>
        <color indexed="10"/>
        <rFont val="Arial"/>
        <family val="2"/>
      </rPr>
      <t>:</t>
    </r>
  </si>
  <si>
    <r>
      <t>Ordem de Compra nº</t>
    </r>
    <r>
      <rPr>
        <sz val="7"/>
        <color indexed="10"/>
        <rFont val="Arial"/>
        <family val="2"/>
      </rPr>
      <t>:</t>
    </r>
  </si>
  <si>
    <t>Auxílio de Verificação n:</t>
  </si>
  <si>
    <t>Código da Peça - Cliente</t>
  </si>
  <si>
    <t>Cód. Peça Org.:</t>
  </si>
  <si>
    <r>
      <t>Data</t>
    </r>
    <r>
      <rPr>
        <sz val="8"/>
        <color indexed="10"/>
        <rFont val="Arial"/>
        <family val="2"/>
      </rPr>
      <t>:</t>
    </r>
  </si>
  <si>
    <t>Sim</t>
  </si>
  <si>
    <r>
      <t>Peso - kg</t>
    </r>
    <r>
      <rPr>
        <sz val="7"/>
        <rFont val="Arial"/>
        <family val="2"/>
      </rPr>
      <t>:</t>
    </r>
  </si>
  <si>
    <t>Revisão nº:</t>
  </si>
  <si>
    <t>CERTIFICADO DE SUBMISSÃO DE PEÇA DE PRODUÇÃO (PSW)</t>
  </si>
  <si>
    <t>INFORMAÇÕES DA ORGANIZAÇÃO</t>
  </si>
  <si>
    <t>Código:</t>
  </si>
  <si>
    <t>Cidade / Estado / CEP / País:</t>
  </si>
  <si>
    <t>INFORMAÇÕES DA SUBMISSÃO</t>
  </si>
  <si>
    <t>Comprador:</t>
  </si>
  <si>
    <t>DECLARAÇÃO DE MATERIAIS</t>
  </si>
  <si>
    <t>Submissão Inicial</t>
  </si>
  <si>
    <t>Alterações de Engenharia</t>
  </si>
  <si>
    <t>Ferramental: Transferência, Reposição Reforma</t>
  </si>
  <si>
    <t>Correção de Discrepância</t>
  </si>
  <si>
    <t>Material /Construção Opcional</t>
  </si>
  <si>
    <t>RAZÃO DA SUBMISSÃO</t>
  </si>
  <si>
    <t>Sub-Fornecedor ou Mudança na Fonte do Material</t>
  </si>
  <si>
    <t>Mudança no Processo da Peça</t>
  </si>
  <si>
    <t>Peças Produzidas em outra Localidade</t>
  </si>
  <si>
    <t>Ferramental inativo &gt; 1 ano</t>
  </si>
  <si>
    <r>
      <t>Outros - Especifique</t>
    </r>
    <r>
      <rPr>
        <sz val="8"/>
        <rFont val="Arial"/>
        <family val="2"/>
      </rPr>
      <t xml:space="preserve">: </t>
    </r>
  </si>
  <si>
    <t>NÍVEL DE SUBMISSÃO SOLICITADO</t>
  </si>
  <si>
    <t xml:space="preserve">Nível 1 - Certificado apenas (e para os itens designados, um Relatório de Aprovação de Aparência) submetido ao cliente.
</t>
  </si>
  <si>
    <t xml:space="preserve">Nível 2 - Certificado com amostras de peças de produção e quantidade limitada de dados de suporte submetido ao cliente.
</t>
  </si>
  <si>
    <t>Nível 3 - Certificado com amostras de peças de produção e dados de suporte completos submetidos ao cliente.</t>
  </si>
  <si>
    <t>Nível 4 - Certificado e outros requerimentos definidos pelo cliente.</t>
  </si>
  <si>
    <t>Nível 5 - Certificado com amostras de peças de produção e dados de suporte analisados criticamente no local de manufatura do fornecedor.</t>
  </si>
  <si>
    <t>RESULTADOS DA SUBMISSÃO</t>
  </si>
  <si>
    <t>Os resultados de</t>
  </si>
  <si>
    <t>medições dimensionais</t>
  </si>
  <si>
    <t>materiais e testes funcionais</t>
  </si>
  <si>
    <t>critérios de aparência</t>
  </si>
  <si>
    <t>Não (explique abaixo)</t>
  </si>
  <si>
    <t>Atendem todos os requisitos e especificações:</t>
  </si>
  <si>
    <r>
      <t>Moldes/Cavidades/Processo de Produção</t>
    </r>
    <r>
      <rPr>
        <sz val="7"/>
        <color indexed="10"/>
        <rFont val="Arial"/>
        <family val="2"/>
      </rPr>
      <t>:</t>
    </r>
  </si>
  <si>
    <r>
      <t>DECLARAÇÃO:</t>
    </r>
    <r>
      <rPr>
        <sz val="8"/>
        <rFont val="Arial"/>
        <family val="2"/>
      </rPr>
      <t xml:space="preserve"> Declaro que as amostras representadas por este certificado são representativas das nossas peças e foram fabricadas de acordo com os requisitos de Aprovação de Peças de Produção - PAPP 4ª Ed, além de afirmar que essas amostras foram produzidas a razão de </t>
    </r>
    <r>
      <rPr>
        <u/>
        <sz val="8"/>
        <rFont val="Arial"/>
        <family val="2"/>
      </rPr>
      <t xml:space="preserve">__  </t>
    </r>
    <r>
      <rPr>
        <sz val="8"/>
        <rFont val="Arial"/>
        <family val="2"/>
      </rPr>
      <t xml:space="preserve"> pçs / </t>
    </r>
    <r>
      <rPr>
        <u/>
        <sz val="8"/>
        <rFont val="Arial"/>
        <family val="2"/>
      </rPr>
      <t>_</t>
    </r>
    <r>
      <rPr>
        <sz val="8"/>
        <rFont val="Arial"/>
        <family val="2"/>
      </rPr>
      <t>_horas. Eu também certifico que as evidências de documentação estão em acordo com os registros e disponíveis para avaliação. Anotei qualquer desvio desta declaração abaixo.</t>
    </r>
  </si>
  <si>
    <r>
      <t>EXPLICAÇÕES / COMENTÁRIOS</t>
    </r>
    <r>
      <rPr>
        <sz val="7"/>
        <color indexed="10"/>
        <rFont val="Arial"/>
        <family val="2"/>
      </rPr>
      <t xml:space="preserve">: </t>
    </r>
  </si>
  <si>
    <t>Assinatura Autorizada</t>
  </si>
  <si>
    <t>Cargo/Depto</t>
  </si>
  <si>
    <t>Fax</t>
  </si>
  <si>
    <t>Telefone</t>
  </si>
  <si>
    <t>E-mail</t>
  </si>
  <si>
    <t>A SER PREENCHIDO PELO CLIENTE</t>
  </si>
  <si>
    <t>Nome Legível</t>
  </si>
  <si>
    <t>Disposição de Certificação da Peça</t>
  </si>
  <si>
    <t>Aprovada</t>
  </si>
  <si>
    <t>Rejeitada</t>
  </si>
  <si>
    <t>Outra</t>
  </si>
  <si>
    <t>Assinatura do cliente</t>
  </si>
  <si>
    <t>Nome legível</t>
  </si>
  <si>
    <t>Número de Rastreamento (opcional)</t>
  </si>
  <si>
    <t>Aprovação de Peça de Produção</t>
  </si>
  <si>
    <t>PAPP nº:</t>
  </si>
  <si>
    <t>Resultados de Ensaios de Materiais</t>
  </si>
  <si>
    <r>
      <t>Pág.</t>
    </r>
    <r>
      <rPr>
        <sz val="8"/>
        <rFont val="Arial"/>
        <family val="2"/>
      </rPr>
      <t>:</t>
    </r>
  </si>
  <si>
    <t>de</t>
  </si>
  <si>
    <r>
      <t>Fornecedor</t>
    </r>
    <r>
      <rPr>
        <sz val="8"/>
        <rFont val="Arial"/>
        <family val="2"/>
      </rPr>
      <t>:</t>
    </r>
  </si>
  <si>
    <r>
      <t>Número da Peça</t>
    </r>
    <r>
      <rPr>
        <sz val="8"/>
        <rFont val="Arial"/>
        <family val="2"/>
      </rPr>
      <t>:</t>
    </r>
  </si>
  <si>
    <t>REV.:</t>
  </si>
  <si>
    <t>Local de Inspeção:</t>
  </si>
  <si>
    <r>
      <t>Nome da Peça</t>
    </r>
    <r>
      <rPr>
        <sz val="8"/>
        <color indexed="10"/>
        <rFont val="Arial"/>
        <family val="2"/>
      </rPr>
      <t>:</t>
    </r>
  </si>
  <si>
    <t>Tipo de Teste</t>
  </si>
  <si>
    <t>Número de Especificação do Material</t>
  </si>
  <si>
    <t>Data/Especificação</t>
  </si>
  <si>
    <t>Resultados dos Ensaios pelo Fornecedor</t>
  </si>
  <si>
    <t>OK</t>
  </si>
  <si>
    <t>Não OK</t>
  </si>
  <si>
    <t>Responsável</t>
  </si>
  <si>
    <t>Assinatura</t>
  </si>
  <si>
    <t>Cargo</t>
  </si>
  <si>
    <t>DIAGRAMA DO FLUXO DE PROCESSO</t>
  </si>
  <si>
    <t>Sistema</t>
  </si>
  <si>
    <t>Subsistema</t>
  </si>
  <si>
    <t>Componente</t>
  </si>
  <si>
    <t>PPAP Nº:</t>
  </si>
  <si>
    <t>Fornecedor:</t>
  </si>
  <si>
    <t>Projeto</t>
  </si>
  <si>
    <t>Processo</t>
  </si>
  <si>
    <t>______________</t>
  </si>
  <si>
    <t xml:space="preserve">Responsável </t>
  </si>
  <si>
    <t>Código da Peça:</t>
  </si>
  <si>
    <t>Revisão desenho:</t>
  </si>
  <si>
    <t>Descrição do produto:</t>
  </si>
  <si>
    <t>p/ Elaboração:</t>
  </si>
  <si>
    <t>Equipe:</t>
  </si>
  <si>
    <t>Data Elaboração Diagrama:</t>
  </si>
  <si>
    <t>Revisão Nº:</t>
  </si>
  <si>
    <t>Data Revisão:</t>
  </si>
  <si>
    <t>Fluxo (Inserir aqui a imagem / figura)</t>
  </si>
  <si>
    <t>PFMEA - Análise do Modo e Efeito de Falha Potencial (FMEA de Processo)</t>
  </si>
  <si>
    <t>PFMEA nº:</t>
  </si>
  <si>
    <t>Ver.  Desenho e data - Drow revision &amp; date</t>
  </si>
  <si>
    <t>Componente / Produto</t>
  </si>
  <si>
    <t>Cód. Interno:</t>
  </si>
  <si>
    <t>Cód. Cliente:</t>
  </si>
  <si>
    <t>Descrição:</t>
  </si>
  <si>
    <t>Rev. Desenho e Data:</t>
  </si>
  <si>
    <t>Data chave:</t>
  </si>
  <si>
    <t>Data Rev.:</t>
  </si>
  <si>
    <t>Sistema / Subsistema</t>
  </si>
  <si>
    <t>Resp. Projeto:</t>
  </si>
  <si>
    <t>Telefone:</t>
  </si>
  <si>
    <t>Preparado por:</t>
  </si>
  <si>
    <t>Revisão:</t>
  </si>
  <si>
    <t>Item</t>
  </si>
  <si>
    <t>Operação / Função</t>
  </si>
  <si>
    <t>Modo (Tipo(s)) de Falha(s) Potencial(is)</t>
  </si>
  <si>
    <t>Efeito(s) Potencial(is) da Falha</t>
  </si>
  <si>
    <t>Severidade</t>
  </si>
  <si>
    <t>Classificação</t>
  </si>
  <si>
    <t>Causa(s) e Mecanismo(s) Potencial(is) da Falha</t>
  </si>
  <si>
    <t>Ocorrência</t>
  </si>
  <si>
    <t>CONTROLES ATUAIS</t>
  </si>
  <si>
    <t>Detecção</t>
  </si>
  <si>
    <t>NPR: SxOxD</t>
  </si>
  <si>
    <t>Ações Recomendadas</t>
  </si>
  <si>
    <t>Resp. &amp; Prazo</t>
  </si>
  <si>
    <t>Resultado da Ação</t>
  </si>
  <si>
    <t>Ações Tomadas</t>
  </si>
  <si>
    <t>S</t>
  </si>
  <si>
    <t>O</t>
  </si>
  <si>
    <t>NPR</t>
  </si>
  <si>
    <t>PREVENÇÃO</t>
  </si>
  <si>
    <t>DETECÇÃO</t>
  </si>
  <si>
    <t>SEVERIDADE</t>
  </si>
  <si>
    <t>OCORRÊNCIA</t>
  </si>
  <si>
    <t>Índice</t>
  </si>
  <si>
    <t>Grau</t>
  </si>
  <si>
    <t>Critério</t>
  </si>
  <si>
    <t>Mínima</t>
  </si>
  <si>
    <t>O cliente mal percebe que a falha ocorre</t>
  </si>
  <si>
    <t>Remota</t>
  </si>
  <si>
    <t>1:1000000</t>
  </si>
  <si>
    <t>Muito Grande</t>
  </si>
  <si>
    <t>Certamente será detectado</t>
  </si>
  <si>
    <t>Pequena</t>
  </si>
  <si>
    <t>Ligeira deterioração no desempenho, com leve descontentamento do cliente</t>
  </si>
  <si>
    <t>1:20000</t>
  </si>
  <si>
    <t>Grande</t>
  </si>
  <si>
    <t>Grtande probabilidade de ser detectado</t>
  </si>
  <si>
    <t>1:4000</t>
  </si>
  <si>
    <t>Moderada</t>
  </si>
  <si>
    <t>Deterioração significativa no desempenho de um sistema, com descontentamento do cliente</t>
  </si>
  <si>
    <t>1:1000</t>
  </si>
  <si>
    <t>Provavelmente será detectado</t>
  </si>
  <si>
    <t>1:400</t>
  </si>
  <si>
    <t>1:80</t>
  </si>
  <si>
    <t>Alta</t>
  </si>
  <si>
    <t>Sistema deixa de funcionar e há grande descontentamento do cliente</t>
  </si>
  <si>
    <t>1:40</t>
  </si>
  <si>
    <t>Provavelmente não será detectado</t>
  </si>
  <si>
    <t>1:20</t>
  </si>
  <si>
    <t>Muito Alta</t>
  </si>
  <si>
    <t>Idem ao anterior, porém afeta a segurança</t>
  </si>
  <si>
    <t>1:8</t>
  </si>
  <si>
    <t>Muito Peq.</t>
  </si>
  <si>
    <t>Certamente não será detectado</t>
  </si>
  <si>
    <t>1:2</t>
  </si>
  <si>
    <t>PLANO DE CONTROLE</t>
  </si>
  <si>
    <t>Número do Plano de Controle</t>
  </si>
  <si>
    <t>Contato Principal - Telefone</t>
  </si>
  <si>
    <r>
      <t>Data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(Orig.)</t>
    </r>
  </si>
  <si>
    <r>
      <t>Data</t>
    </r>
    <r>
      <rPr>
        <sz val="8"/>
        <rFont val="Arial"/>
        <family val="2"/>
      </rPr>
      <t xml:space="preserve"> (Rev.)</t>
    </r>
  </si>
  <si>
    <t>Nº da peça/Último Nível de Revisão</t>
  </si>
  <si>
    <t>Equipe Principal</t>
  </si>
  <si>
    <t>Aprovação da Eng. do Cliente/Data (se necessário)</t>
  </si>
  <si>
    <t>Nome da Peça - Descrição</t>
  </si>
  <si>
    <t>Fornecedor - Aprovação da Planta - Data</t>
  </si>
  <si>
    <t>Aprovação da Qualidade do Cliente - Data (se necessário)</t>
  </si>
  <si>
    <t>Fornecedor-Planta</t>
  </si>
  <si>
    <t>Cód. do Fornecedor</t>
  </si>
  <si>
    <t>Outra Aprovação - Data (se necessário)</t>
  </si>
  <si>
    <t>Outra Aprov.-Data (se neces.)</t>
  </si>
  <si>
    <t>Nº da peça - Processo</t>
  </si>
  <si>
    <t>Nome do Processo - Desc.da Operação</t>
  </si>
  <si>
    <t>Máquina, dispositivo, padrão, ferramentas p/manufatura</t>
  </si>
  <si>
    <t>Características</t>
  </si>
  <si>
    <t>Class. de Caract. Espec.</t>
  </si>
  <si>
    <t>Métodos</t>
  </si>
  <si>
    <t>Plano de Reação</t>
  </si>
  <si>
    <t>Número</t>
  </si>
  <si>
    <t>Produto</t>
  </si>
  <si>
    <t>Tolerância/Especificação de Produto/Processo</t>
  </si>
  <si>
    <t>Técnica Aval./Medição</t>
  </si>
  <si>
    <t>Amostra</t>
  </si>
  <si>
    <t>Método de Controle</t>
  </si>
  <si>
    <t>Tamanho</t>
  </si>
  <si>
    <t>Freqüência</t>
  </si>
  <si>
    <t>Resultados Dimensionais</t>
  </si>
  <si>
    <t>ITEM</t>
  </si>
  <si>
    <t>Dimensão/Especificação</t>
  </si>
  <si>
    <t>Resultados das Medições pelo Fornecedor</t>
  </si>
  <si>
    <t>Amostra 1</t>
  </si>
  <si>
    <t>Amostra 2</t>
  </si>
  <si>
    <t>Amostra 3</t>
  </si>
  <si>
    <t>Amostra 4</t>
  </si>
  <si>
    <t>Amostra 5</t>
  </si>
  <si>
    <t>HISTÓRICO DO DESENHO</t>
  </si>
  <si>
    <t>Dados da Peça</t>
  </si>
  <si>
    <t>Número da Peça:</t>
  </si>
  <si>
    <t>Nível de Alteração de Desenho de Engenharia:</t>
  </si>
  <si>
    <t>Data de Alteração de Desenho de Engenharia:</t>
  </si>
  <si>
    <t>Alterações Adicionais de Engenharia:</t>
  </si>
  <si>
    <t>Data de Alterações Adicionais de Engenharia:</t>
  </si>
  <si>
    <t>Exposto no Desenho Número:</t>
  </si>
  <si>
    <t>Número do Pedido de Compras:</t>
  </si>
  <si>
    <t>Peso (em kg):</t>
  </si>
  <si>
    <t>Auxiliar de Verificação Número:</t>
  </si>
  <si>
    <t>Nivel de Alteração de Engenharia:</t>
  </si>
  <si>
    <t>Data de Alteração de Engenharia:</t>
  </si>
  <si>
    <t>Quantidade de Amostras Fornecidas para PAPP:</t>
  </si>
  <si>
    <t>É Necessária a Retenção de Amostra Padrão:</t>
  </si>
  <si>
    <t>SIM</t>
  </si>
  <si>
    <t>NÃO</t>
  </si>
  <si>
    <t>Dados do Fornecedor</t>
  </si>
  <si>
    <t>Código do Fornecedor:</t>
  </si>
  <si>
    <t>Cidade:</t>
  </si>
  <si>
    <t>Estado:</t>
  </si>
  <si>
    <t>CEP:</t>
  </si>
  <si>
    <t>País:</t>
  </si>
  <si>
    <t>E-mail:</t>
  </si>
  <si>
    <t>Nome do Responsável no Fornecedor:</t>
  </si>
  <si>
    <t>Cargo e Departamento:</t>
  </si>
  <si>
    <t>Fax:</t>
  </si>
  <si>
    <t>Código do Cliente no Fornecedor:</t>
  </si>
  <si>
    <t>Laboratório:</t>
  </si>
  <si>
    <t>Dados do Cliente</t>
  </si>
  <si>
    <t>Nome do Cliente:</t>
  </si>
  <si>
    <t>Divisão:</t>
  </si>
  <si>
    <t>Nome do Comprador:</t>
  </si>
  <si>
    <t>Código do Comprador:</t>
  </si>
  <si>
    <t>Dados Adicionais</t>
  </si>
  <si>
    <t>Nome do Arquivo:</t>
  </si>
  <si>
    <t>DATA DA SUBMISSÃO:</t>
  </si>
  <si>
    <t>RELATÓRIO DE APROVAÇÃO DE APARÊNCIA</t>
  </si>
  <si>
    <t>PART</t>
  </si>
  <si>
    <t>CODIGO DO</t>
  </si>
  <si>
    <t>APLICAÇÃO</t>
  </si>
  <si>
    <t>NUMBER</t>
  </si>
  <si>
    <t>DESENHO</t>
  </si>
  <si>
    <t>(TIPO DE PRODUTO)</t>
  </si>
  <si>
    <t>DESCRIÇÃO</t>
  </si>
  <si>
    <t>CÓDIGO</t>
  </si>
  <si>
    <t>FORNECEDOR</t>
  </si>
  <si>
    <t>LOCALIZAÇÃO FORNECEDOR</t>
  </si>
  <si>
    <t>CÓDIGO FORNECEDOR</t>
  </si>
  <si>
    <t>MOTIVO DO ENVIO</t>
  </si>
  <si>
    <t>PPAP</t>
  </si>
  <si>
    <t>AMOSTRA ESPECIAL</t>
  </si>
  <si>
    <t>RE-SUBMISSÃO</t>
  </si>
  <si>
    <t>OUTRO</t>
  </si>
  <si>
    <t>PRE TEXTURA</t>
  </si>
  <si>
    <t>LOTE PILOTO</t>
  </si>
  <si>
    <t>MODIFICAÇÃO ENGENHARIA</t>
  </si>
  <si>
    <t>AVALIAÇÃO DE APARÊNCIA</t>
  </si>
  <si>
    <t>CUSTOMER</t>
  </si>
  <si>
    <t>TEXTURA E DEMAIS INFORMAÇÕES</t>
  </si>
  <si>
    <t>PRE-TEXTURA</t>
  </si>
  <si>
    <t>REPRESENTATIVE</t>
  </si>
  <si>
    <t>AVALIAÇÃO</t>
  </si>
  <si>
    <t>SIGNATURE AND DATE</t>
  </si>
  <si>
    <t xml:space="preserve">CORRIGIR </t>
  </si>
  <si>
    <t>E CONTINUAR</t>
  </si>
  <si>
    <t xml:space="preserve">CORRIGIR E </t>
  </si>
  <si>
    <t>REENVIAR</t>
  </si>
  <si>
    <t>APROVADO PARA</t>
  </si>
  <si>
    <t>TEXTURA</t>
  </si>
  <si>
    <t>AVALIAÇÃO DE COR</t>
  </si>
  <si>
    <t>SUFIXO</t>
  </si>
  <si>
    <t>NÚMERO</t>
  </si>
  <si>
    <t>DATA</t>
  </si>
  <si>
    <t>MATERIAL</t>
  </si>
  <si>
    <t>COR</t>
  </si>
  <si>
    <t>DISPOSIÇÃO</t>
  </si>
  <si>
    <t>PADRÃO</t>
  </si>
  <si>
    <t>TIPO</t>
  </si>
  <si>
    <t>ORIGEM</t>
  </si>
  <si>
    <t>ENVIO</t>
  </si>
  <si>
    <t>FINAL</t>
  </si>
  <si>
    <t>DL*</t>
  </si>
  <si>
    <t>Da*</t>
  </si>
  <si>
    <t>Db*</t>
  </si>
  <si>
    <t>DE*</t>
  </si>
  <si>
    <t>CMC</t>
  </si>
  <si>
    <t>COMENTÁRIOS</t>
  </si>
  <si>
    <t>ASSINATURA</t>
  </si>
  <si>
    <t>TEL.</t>
  </si>
  <si>
    <t>DADOS COLORIMÉTRICOS</t>
  </si>
  <si>
    <t>TONALIDADE</t>
  </si>
  <si>
    <t>VALOR</t>
  </si>
  <si>
    <t>CROMA</t>
  </si>
  <si>
    <t>BRILHO</t>
  </si>
  <si>
    <t>BRILHO METÁLICO</t>
  </si>
  <si>
    <t>VERM</t>
  </si>
  <si>
    <t>AMAR</t>
  </si>
  <si>
    <t>VERDE</t>
  </si>
  <si>
    <t>AZUL</t>
  </si>
  <si>
    <t>CLARO</t>
  </si>
  <si>
    <t>ESCURO</t>
  </si>
  <si>
    <t>CINZA</t>
  </si>
  <si>
    <t>LIMPO</t>
  </si>
  <si>
    <t>ALTO</t>
  </si>
  <si>
    <t>BAIXO</t>
  </si>
  <si>
    <t xml:space="preserve">ASSINATURA DO REPRESENTANTE </t>
  </si>
  <si>
    <t>AUTORIZADO DO CLIENTE</t>
  </si>
  <si>
    <t>NÍVEL ALTERAÇÃO</t>
  </si>
  <si>
    <t>ENGENHARIA</t>
  </si>
  <si>
    <t>DFMEA - Análise do Modo e Efeito de Falha Potencial (FMEA de Projeto)</t>
  </si>
  <si>
    <t>DFMEA nº:</t>
  </si>
  <si>
    <t>Lista de Verificação para Material a Granel</t>
  </si>
  <si>
    <t>Certificado de Submissão de Peça</t>
  </si>
  <si>
    <t>.</t>
  </si>
  <si>
    <t>*</t>
  </si>
  <si>
    <t>Registros de Conformidade com Requisitos Específicos do Cliente</t>
  </si>
  <si>
    <t>Auxílios de Verificação</t>
  </si>
  <si>
    <t>Amostra Padrão</t>
  </si>
  <si>
    <t>Amostra do Produto</t>
  </si>
  <si>
    <t>Relatório de Aprovação de Aparência (RAA)</t>
  </si>
  <si>
    <t>Documentação de Laboratório Qualificado</t>
  </si>
  <si>
    <t>Estudos Iniciais de Processo</t>
  </si>
  <si>
    <t>Resultados de Ensaios de Material/Desempenho</t>
  </si>
  <si>
    <t>Análise dos Sistemas de Medição</t>
  </si>
  <si>
    <t>Plano de controle</t>
  </si>
  <si>
    <t>FMEA de Processo</t>
  </si>
  <si>
    <t>Diagramas de Fluxo de Processo</t>
  </si>
  <si>
    <t>FMEA de Projeto</t>
  </si>
  <si>
    <t>Aprovação da Engenharia do Cliente</t>
  </si>
  <si>
    <t>Documentação de Alteração de Engenharia</t>
  </si>
  <si>
    <t>para todos os outros componentes</t>
  </si>
  <si>
    <t>-</t>
  </si>
  <si>
    <t>para componentes proprietários</t>
  </si>
  <si>
    <t>Registro de Projeto</t>
  </si>
  <si>
    <t>Nível 5</t>
  </si>
  <si>
    <t>Nível 4</t>
  </si>
  <si>
    <t>Nível 3</t>
  </si>
  <si>
    <t>Nível 2</t>
  </si>
  <si>
    <t>Nível 1</t>
  </si>
  <si>
    <t>Requisito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</si>
</sst>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"/>
    <numFmt numFmtId="166" formatCode="0.0"/>
    <numFmt numFmtId="167" formatCode="0.00;[Red]0.00"/>
    <numFmt numFmtId="168" formatCode="0000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b/>
      <sz val="3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12"/>
      <name val="Arial"/>
      <family val="2"/>
    </font>
    <font>
      <b/>
      <sz val="80"/>
      <color indexed="10"/>
      <name val="Arial"/>
      <family val="2"/>
    </font>
    <font>
      <b/>
      <u/>
      <sz val="18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/>
      <sz val="18"/>
      <color indexed="3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25"/>
      <color indexed="10"/>
      <name val="Arial"/>
      <family val="2"/>
    </font>
    <font>
      <b/>
      <sz val="30"/>
      <color indexed="8"/>
      <name val="Arial"/>
      <family val="2"/>
    </font>
    <font>
      <b/>
      <sz val="8"/>
      <color indexed="8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"/>
      <family val="2"/>
      <charset val="1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2"/>
      <name val="Arial"/>
      <family val="2"/>
    </font>
    <font>
      <sz val="5"/>
      <name val="Small Fonts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8" fillId="0" borderId="0"/>
    <xf numFmtId="9" fontId="2" fillId="0" borderId="0" applyFont="0" applyFill="0" applyAlignment="0" applyProtection="0"/>
    <xf numFmtId="164" fontId="18" fillId="0" borderId="0" applyFont="0" applyFill="0" applyBorder="0" applyAlignment="0" applyProtection="0"/>
    <xf numFmtId="0" fontId="1" fillId="0" borderId="0"/>
  </cellStyleXfs>
  <cellXfs count="746"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6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2" fontId="0" fillId="2" borderId="0" xfId="0" applyNumberFormat="1" applyFill="1" applyAlignment="1" applyProtection="1">
      <alignment horizontal="center" vertical="center"/>
      <protection hidden="1"/>
    </xf>
    <xf numFmtId="2" fontId="16" fillId="2" borderId="0" xfId="0" applyNumberFormat="1" applyFont="1" applyFill="1" applyAlignment="1" applyProtection="1">
      <alignment horizontal="center"/>
      <protection hidden="1"/>
    </xf>
    <xf numFmtId="2" fontId="17" fillId="2" borderId="0" xfId="0" applyNumberFormat="1" applyFont="1" applyFill="1" applyAlignment="1" applyProtection="1">
      <alignment horizontal="center" vertical="center"/>
      <protection hidden="1"/>
    </xf>
    <xf numFmtId="2" fontId="0" fillId="2" borderId="0" xfId="0" applyNumberFormat="1" applyFill="1" applyProtection="1">
      <protection hidden="1"/>
    </xf>
    <xf numFmtId="2" fontId="6" fillId="2" borderId="0" xfId="0" applyNumberFormat="1" applyFont="1" applyFill="1" applyAlignment="1" applyProtection="1">
      <alignment horizontal="center"/>
      <protection hidden="1"/>
    </xf>
    <xf numFmtId="165" fontId="0" fillId="2" borderId="0" xfId="0" applyNumberFormat="1" applyFill="1" applyProtection="1">
      <protection hidden="1"/>
    </xf>
    <xf numFmtId="0" fontId="3" fillId="2" borderId="0" xfId="0" applyFont="1" applyFill="1" applyProtection="1">
      <protection hidden="1"/>
    </xf>
    <xf numFmtId="0" fontId="18" fillId="3" borderId="0" xfId="4" applyFill="1" applyProtection="1">
      <protection locked="0"/>
    </xf>
    <xf numFmtId="0" fontId="18" fillId="3" borderId="0" xfId="4" applyFill="1" applyAlignment="1">
      <alignment horizontal="center"/>
    </xf>
    <xf numFmtId="2" fontId="18" fillId="3" borderId="0" xfId="4" applyNumberFormat="1" applyFill="1" applyProtection="1">
      <protection hidden="1"/>
    </xf>
    <xf numFmtId="2" fontId="7" fillId="3" borderId="0" xfId="4" applyNumberFormat="1" applyFont="1" applyFill="1" applyProtection="1">
      <protection hidden="1"/>
    </xf>
    <xf numFmtId="2" fontId="17" fillId="3" borderId="0" xfId="4" applyNumberFormat="1" applyFont="1" applyFill="1" applyAlignment="1" applyProtection="1">
      <alignment horizontal="center"/>
      <protection hidden="1"/>
    </xf>
    <xf numFmtId="2" fontId="20" fillId="3" borderId="0" xfId="4" applyNumberFormat="1" applyFont="1" applyFill="1" applyProtection="1">
      <protection hidden="1"/>
    </xf>
    <xf numFmtId="2" fontId="21" fillId="4" borderId="3" xfId="4" applyNumberFormat="1" applyFont="1" applyFill="1" applyBorder="1" applyAlignment="1" applyProtection="1">
      <alignment horizontal="center"/>
      <protection hidden="1"/>
    </xf>
    <xf numFmtId="2" fontId="18" fillId="3" borderId="0" xfId="4" applyNumberFormat="1" applyFill="1" applyProtection="1">
      <protection locked="0" hidden="1"/>
    </xf>
    <xf numFmtId="2" fontId="18" fillId="3" borderId="0" xfId="4" applyNumberFormat="1" applyFill="1" applyAlignment="1" applyProtection="1">
      <alignment horizontal="center"/>
      <protection locked="0" hidden="1"/>
    </xf>
    <xf numFmtId="2" fontId="15" fillId="3" borderId="0" xfId="4" applyNumberFormat="1" applyFont="1" applyFill="1" applyAlignment="1" applyProtection="1">
      <alignment horizontal="center"/>
      <protection hidden="1"/>
    </xf>
    <xf numFmtId="2" fontId="21" fillId="4" borderId="0" xfId="4" applyNumberFormat="1" applyFont="1" applyFill="1" applyAlignment="1" applyProtection="1">
      <alignment horizontal="center"/>
      <protection hidden="1"/>
    </xf>
    <xf numFmtId="2" fontId="5" fillId="3" borderId="0" xfId="4" applyNumberFormat="1" applyFont="1" applyFill="1" applyProtection="1">
      <protection hidden="1"/>
    </xf>
    <xf numFmtId="2" fontId="18" fillId="3" borderId="0" xfId="4" applyNumberFormat="1" applyFill="1" applyAlignment="1" applyProtection="1">
      <alignment horizontal="center"/>
      <protection hidden="1"/>
    </xf>
    <xf numFmtId="165" fontId="18" fillId="3" borderId="0" xfId="4" applyNumberFormat="1" applyFill="1" applyProtection="1">
      <protection hidden="1"/>
    </xf>
    <xf numFmtId="2" fontId="22" fillId="3" borderId="0" xfId="4" applyNumberFormat="1" applyFont="1" applyFill="1" applyAlignment="1" applyProtection="1">
      <alignment horizontal="center"/>
      <protection hidden="1"/>
    </xf>
    <xf numFmtId="2" fontId="22" fillId="5" borderId="4" xfId="4" applyNumberFormat="1" applyFont="1" applyFill="1" applyBorder="1" applyAlignment="1" applyProtection="1">
      <alignment horizontal="center"/>
      <protection hidden="1"/>
    </xf>
    <xf numFmtId="2" fontId="22" fillId="5" borderId="5" xfId="4" applyNumberFormat="1" applyFont="1" applyFill="1" applyBorder="1" applyAlignment="1" applyProtection="1">
      <alignment horizontal="center"/>
      <protection hidden="1"/>
    </xf>
    <xf numFmtId="2" fontId="7" fillId="6" borderId="2" xfId="4" applyNumberFormat="1" applyFont="1" applyFill="1" applyBorder="1" applyAlignment="1" applyProtection="1">
      <alignment horizontal="center"/>
      <protection hidden="1"/>
    </xf>
    <xf numFmtId="4" fontId="5" fillId="3" borderId="2" xfId="6" applyNumberFormat="1" applyFont="1" applyFill="1" applyBorder="1" applyAlignment="1" applyProtection="1">
      <alignment horizontal="center"/>
      <protection hidden="1"/>
    </xf>
    <xf numFmtId="2" fontId="5" fillId="3" borderId="2" xfId="6" applyNumberFormat="1" applyFont="1" applyFill="1" applyBorder="1" applyAlignment="1" applyProtection="1">
      <alignment horizontal="center"/>
      <protection hidden="1"/>
    </xf>
    <xf numFmtId="2" fontId="5" fillId="3" borderId="0" xfId="6" applyNumberFormat="1" applyFont="1" applyFill="1" applyBorder="1" applyAlignment="1" applyProtection="1">
      <alignment horizontal="left" vertical="center"/>
      <protection hidden="1"/>
    </xf>
    <xf numFmtId="2" fontId="5" fillId="3" borderId="0" xfId="6" applyNumberFormat="1" applyFont="1" applyFill="1" applyBorder="1" applyAlignment="1" applyProtection="1">
      <alignment horizontal="center"/>
      <protection hidden="1"/>
    </xf>
    <xf numFmtId="2" fontId="5" fillId="3" borderId="0" xfId="6" applyNumberFormat="1" applyFont="1" applyFill="1" applyBorder="1" applyAlignment="1" applyProtection="1">
      <alignment horizontal="center" vertical="center"/>
      <protection hidden="1"/>
    </xf>
    <xf numFmtId="4" fontId="5" fillId="3" borderId="2" xfId="4" applyNumberFormat="1" applyFont="1" applyFill="1" applyBorder="1" applyAlignment="1" applyProtection="1">
      <alignment horizontal="center"/>
      <protection hidden="1"/>
    </xf>
    <xf numFmtId="2" fontId="5" fillId="3" borderId="2" xfId="4" applyNumberFormat="1" applyFont="1" applyFill="1" applyBorder="1" applyAlignment="1" applyProtection="1">
      <alignment horizontal="center"/>
      <protection hidden="1"/>
    </xf>
    <xf numFmtId="2" fontId="5" fillId="3" borderId="0" xfId="4" applyNumberFormat="1" applyFont="1" applyFill="1" applyAlignment="1" applyProtection="1">
      <alignment horizontal="center" vertical="center"/>
      <protection hidden="1"/>
    </xf>
    <xf numFmtId="0" fontId="25" fillId="3" borderId="0" xfId="4" applyFont="1" applyFill="1" applyAlignment="1" applyProtection="1">
      <alignment horizontal="center"/>
      <protection hidden="1"/>
    </xf>
    <xf numFmtId="0" fontId="25" fillId="3" borderId="6" xfId="4" applyFont="1" applyFill="1" applyBorder="1" applyAlignment="1" applyProtection="1">
      <alignment horizontal="center"/>
      <protection hidden="1"/>
    </xf>
    <xf numFmtId="0" fontId="18" fillId="3" borderId="0" xfId="4" applyFill="1" applyProtection="1">
      <protection hidden="1"/>
    </xf>
    <xf numFmtId="0" fontId="18" fillId="3" borderId="0" xfId="4" applyFill="1" applyAlignment="1" applyProtection="1">
      <alignment horizontal="center"/>
      <protection hidden="1"/>
    </xf>
    <xf numFmtId="0" fontId="26" fillId="3" borderId="0" xfId="4" applyFont="1" applyFill="1" applyAlignment="1" applyProtection="1">
      <alignment horizontal="center"/>
      <protection hidden="1"/>
    </xf>
    <xf numFmtId="0" fontId="20" fillId="3" borderId="0" xfId="4" applyFont="1" applyFill="1" applyAlignment="1" applyProtection="1">
      <alignment horizontal="center"/>
      <protection hidden="1"/>
    </xf>
    <xf numFmtId="0" fontId="18" fillId="3" borderId="7" xfId="4" applyFill="1" applyBorder="1" applyProtection="1">
      <protection hidden="1"/>
    </xf>
    <xf numFmtId="0" fontId="27" fillId="3" borderId="0" xfId="4" applyFont="1" applyFill="1" applyAlignment="1" applyProtection="1">
      <alignment horizontal="center"/>
      <protection locked="0"/>
    </xf>
    <xf numFmtId="0" fontId="18" fillId="3" borderId="7" xfId="4" applyFill="1" applyBorder="1" applyProtection="1">
      <protection locked="0"/>
    </xf>
    <xf numFmtId="0" fontId="25" fillId="3" borderId="0" xfId="4" applyFont="1" applyFill="1" applyAlignment="1" applyProtection="1">
      <alignment horizontal="center"/>
      <protection locked="0"/>
    </xf>
    <xf numFmtId="0" fontId="10" fillId="3" borderId="0" xfId="4" applyFont="1" applyFill="1" applyProtection="1">
      <protection hidden="1"/>
    </xf>
    <xf numFmtId="0" fontId="10" fillId="3" borderId="0" xfId="4" applyFont="1" applyFill="1" applyProtection="1">
      <protection locked="0"/>
    </xf>
    <xf numFmtId="0" fontId="29" fillId="3" borderId="7" xfId="4" applyFont="1" applyFill="1" applyBorder="1" applyAlignment="1" applyProtection="1">
      <alignment horizontal="center"/>
      <protection locked="0"/>
    </xf>
    <xf numFmtId="0" fontId="30" fillId="3" borderId="0" xfId="4" applyFont="1" applyFill="1" applyProtection="1">
      <protection hidden="1"/>
    </xf>
    <xf numFmtId="0" fontId="30" fillId="3" borderId="7" xfId="4" applyFont="1" applyFill="1" applyBorder="1" applyAlignment="1" applyProtection="1">
      <alignment horizontal="center"/>
      <protection hidden="1"/>
    </xf>
    <xf numFmtId="0" fontId="30" fillId="3" borderId="7" xfId="4" applyFont="1" applyFill="1" applyBorder="1" applyProtection="1">
      <protection hidden="1"/>
    </xf>
    <xf numFmtId="0" fontId="30" fillId="3" borderId="0" xfId="4" quotePrefix="1" applyFont="1" applyFill="1" applyProtection="1">
      <protection hidden="1"/>
    </xf>
    <xf numFmtId="0" fontId="25" fillId="3" borderId="8" xfId="4" applyFont="1" applyFill="1" applyBorder="1" applyAlignment="1" applyProtection="1">
      <alignment horizontal="center"/>
      <protection hidden="1"/>
    </xf>
    <xf numFmtId="0" fontId="10" fillId="3" borderId="9" xfId="4" applyFont="1" applyFill="1" applyBorder="1" applyProtection="1">
      <protection hidden="1"/>
    </xf>
    <xf numFmtId="0" fontId="18" fillId="3" borderId="9" xfId="4" applyFill="1" applyBorder="1" applyProtection="1">
      <protection hidden="1"/>
    </xf>
    <xf numFmtId="0" fontId="18" fillId="3" borderId="10" xfId="4" applyFill="1" applyBorder="1" applyProtection="1">
      <protection hidden="1"/>
    </xf>
    <xf numFmtId="0" fontId="19" fillId="3" borderId="0" xfId="4" applyFont="1" applyFill="1" applyAlignment="1" applyProtection="1">
      <alignment horizontal="left"/>
      <protection hidden="1"/>
    </xf>
    <xf numFmtId="165" fontId="18" fillId="3" borderId="0" xfId="4" applyNumberFormat="1" applyFill="1" applyAlignment="1" applyProtection="1">
      <alignment horizontal="center"/>
      <protection hidden="1"/>
    </xf>
    <xf numFmtId="167" fontId="31" fillId="3" borderId="0" xfId="4" applyNumberFormat="1" applyFont="1" applyFill="1" applyAlignment="1" applyProtection="1">
      <alignment horizontal="center"/>
      <protection hidden="1"/>
    </xf>
    <xf numFmtId="0" fontId="33" fillId="3" borderId="2" xfId="4" applyFont="1" applyFill="1" applyBorder="1" applyAlignment="1" applyProtection="1">
      <alignment horizontal="center"/>
      <protection hidden="1"/>
    </xf>
    <xf numFmtId="2" fontId="33" fillId="3" borderId="2" xfId="4" applyNumberFormat="1" applyFont="1" applyFill="1" applyBorder="1" applyAlignment="1" applyProtection="1">
      <alignment horizontal="center"/>
      <protection hidden="1"/>
    </xf>
    <xf numFmtId="0" fontId="27" fillId="3" borderId="0" xfId="4" applyFont="1" applyFill="1" applyAlignment="1" applyProtection="1">
      <alignment horizontal="center"/>
      <protection hidden="1"/>
    </xf>
    <xf numFmtId="1" fontId="25" fillId="3" borderId="0" xfId="4" applyNumberFormat="1" applyFont="1" applyFill="1" applyAlignment="1" applyProtection="1">
      <alignment horizontal="center"/>
      <protection hidden="1"/>
    </xf>
    <xf numFmtId="0" fontId="27" fillId="3" borderId="2" xfId="4" applyFont="1" applyFill="1" applyBorder="1" applyAlignment="1" applyProtection="1">
      <alignment horizontal="center"/>
      <protection hidden="1"/>
    </xf>
    <xf numFmtId="2" fontId="25" fillId="3" borderId="0" xfId="4" applyNumberFormat="1" applyFont="1" applyFill="1" applyAlignment="1" applyProtection="1">
      <alignment horizontal="center"/>
      <protection hidden="1"/>
    </xf>
    <xf numFmtId="0" fontId="25" fillId="3" borderId="0" xfId="4" applyFont="1" applyFill="1" applyAlignment="1" applyProtection="1">
      <alignment horizontal="left" indent="1"/>
      <protection hidden="1"/>
    </xf>
    <xf numFmtId="166" fontId="25" fillId="3" borderId="0" xfId="4" applyNumberFormat="1" applyFont="1" applyFill="1" applyAlignment="1" applyProtection="1">
      <alignment horizontal="left" indent="1"/>
      <protection hidden="1"/>
    </xf>
    <xf numFmtId="0" fontId="25" fillId="3" borderId="0" xfId="4" quotePrefix="1" applyFont="1" applyFill="1" applyAlignment="1" applyProtection="1">
      <alignment horizontal="center"/>
      <protection hidden="1"/>
    </xf>
    <xf numFmtId="0" fontId="25" fillId="3" borderId="0" xfId="4" quotePrefix="1" applyFont="1" applyFill="1" applyAlignment="1" applyProtection="1">
      <alignment horizontal="left" indent="1"/>
      <protection hidden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14" fontId="5" fillId="0" borderId="0" xfId="0" applyNumberFormat="1" applyFont="1" applyProtection="1">
      <protection locked="0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0" xfId="0" applyFont="1" applyAlignment="1" applyProtection="1">
      <alignment vertical="center" wrapText="1"/>
      <protection locked="0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 applyAlignment="1">
      <alignment wrapText="1"/>
    </xf>
    <xf numFmtId="0" fontId="2" fillId="0" borderId="14" xfId="0" applyFont="1" applyBorder="1"/>
    <xf numFmtId="0" fontId="2" fillId="0" borderId="14" xfId="0" applyFont="1" applyBorder="1" applyAlignment="1">
      <alignment vertical="center"/>
    </xf>
    <xf numFmtId="0" fontId="12" fillId="0" borderId="14" xfId="0" applyFont="1" applyBorder="1"/>
    <xf numFmtId="0" fontId="12" fillId="0" borderId="15" xfId="0" applyFont="1" applyBorder="1"/>
    <xf numFmtId="0" fontId="2" fillId="0" borderId="16" xfId="0" applyFont="1" applyBorder="1"/>
    <xf numFmtId="0" fontId="5" fillId="8" borderId="2" xfId="0" applyFont="1" applyFill="1" applyBorder="1" applyAlignment="1" applyProtection="1">
      <alignment horizontal="center" vertical="center"/>
      <protection locked="0"/>
    </xf>
    <xf numFmtId="0" fontId="2" fillId="8" borderId="16" xfId="0" applyFont="1" applyFill="1" applyBorder="1"/>
    <xf numFmtId="0" fontId="5" fillId="8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5" fillId="0" borderId="17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 applyProtection="1">
      <alignment horizontal="left"/>
      <protection locked="0"/>
    </xf>
    <xf numFmtId="0" fontId="13" fillId="0" borderId="1" xfId="0" applyFont="1" applyBorder="1"/>
    <xf numFmtId="0" fontId="5" fillId="0" borderId="19" xfId="0" applyFont="1" applyBorder="1" applyAlignment="1">
      <alignment wrapText="1"/>
    </xf>
    <xf numFmtId="0" fontId="5" fillId="8" borderId="18" xfId="0" applyFont="1" applyFill="1" applyBorder="1" applyAlignment="1" applyProtection="1">
      <alignment horizontal="center"/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8" borderId="18" xfId="0" applyFont="1" applyFill="1" applyBorder="1" applyAlignment="1">
      <alignment horizontal="center"/>
    </xf>
    <xf numFmtId="0" fontId="2" fillId="0" borderId="13" xfId="0" applyFont="1" applyBorder="1"/>
    <xf numFmtId="0" fontId="2" fillId="0" borderId="34" xfId="3" applyBorder="1"/>
    <xf numFmtId="0" fontId="2" fillId="0" borderId="0" xfId="3"/>
    <xf numFmtId="0" fontId="4" fillId="0" borderId="35" xfId="3" applyFont="1" applyBorder="1" applyAlignment="1">
      <alignment horizontal="left" wrapText="1"/>
    </xf>
    <xf numFmtId="0" fontId="2" fillId="0" borderId="36" xfId="3" applyBorder="1" applyAlignment="1">
      <alignment horizontal="center"/>
    </xf>
    <xf numFmtId="0" fontId="4" fillId="0" borderId="36" xfId="3" applyFont="1" applyBorder="1"/>
    <xf numFmtId="0" fontId="4" fillId="0" borderId="37" xfId="3" applyFont="1" applyBorder="1" applyAlignment="1">
      <alignment horizontal="center"/>
    </xf>
    <xf numFmtId="0" fontId="4" fillId="0" borderId="38" xfId="3" applyFont="1" applyBorder="1"/>
    <xf numFmtId="0" fontId="2" fillId="0" borderId="39" xfId="3" applyBorder="1"/>
    <xf numFmtId="0" fontId="4" fillId="0" borderId="39" xfId="3" applyFont="1" applyBorder="1"/>
    <xf numFmtId="0" fontId="2" fillId="0" borderId="6" xfId="3" applyBorder="1"/>
    <xf numFmtId="0" fontId="6" fillId="0" borderId="6" xfId="3" applyFont="1" applyBorder="1"/>
    <xf numFmtId="0" fontId="2" fillId="0" borderId="0" xfId="3" applyAlignment="1">
      <alignment horizontal="center" vertical="center" wrapText="1"/>
    </xf>
    <xf numFmtId="0" fontId="2" fillId="0" borderId="2" xfId="3" applyBorder="1" applyAlignment="1">
      <alignment horizontal="center" vertical="center" wrapText="1"/>
    </xf>
    <xf numFmtId="0" fontId="2" fillId="0" borderId="2" xfId="3" applyBorder="1" applyAlignment="1" applyProtection="1">
      <alignment horizontal="center" vertical="center"/>
      <protection locked="0"/>
    </xf>
    <xf numFmtId="0" fontId="35" fillId="0" borderId="0" xfId="3" applyFont="1"/>
    <xf numFmtId="0" fontId="2" fillId="0" borderId="2" xfId="3" applyBorder="1" applyAlignment="1">
      <alignment horizontal="center" vertical="center"/>
    </xf>
    <xf numFmtId="49" fontId="2" fillId="0" borderId="2" xfId="3" applyNumberFormat="1" applyBorder="1" applyAlignment="1" applyProtection="1">
      <alignment horizontal="center" vertical="center"/>
      <protection locked="0"/>
    </xf>
    <xf numFmtId="0" fontId="4" fillId="0" borderId="38" xfId="3" applyFont="1" applyBorder="1" applyAlignment="1">
      <alignment wrapText="1"/>
    </xf>
    <xf numFmtId="0" fontId="4" fillId="0" borderId="39" xfId="3" applyFont="1" applyBorder="1" applyAlignment="1">
      <alignment wrapText="1"/>
    </xf>
    <xf numFmtId="0" fontId="2" fillId="0" borderId="0" xfId="3" applyAlignment="1">
      <alignment horizontal="center"/>
    </xf>
    <xf numFmtId="0" fontId="3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4" fillId="0" borderId="6" xfId="3" applyFont="1" applyBorder="1" applyAlignment="1">
      <alignment vertical="top"/>
    </xf>
    <xf numFmtId="0" fontId="4" fillId="0" borderId="7" xfId="3" applyFont="1" applyBorder="1" applyAlignment="1">
      <alignment vertical="top"/>
    </xf>
    <xf numFmtId="0" fontId="4" fillId="0" borderId="2" xfId="3" applyFont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26" xfId="3" applyFont="1" applyBorder="1" applyAlignment="1">
      <alignment vertical="top"/>
    </xf>
    <xf numFmtId="0" fontId="4" fillId="0" borderId="27" xfId="3" applyFont="1" applyBorder="1" applyAlignment="1">
      <alignment vertical="top"/>
    </xf>
    <xf numFmtId="0" fontId="4" fillId="0" borderId="28" xfId="3" applyFont="1" applyBorder="1" applyAlignment="1">
      <alignment vertical="top"/>
    </xf>
    <xf numFmtId="0" fontId="4" fillId="8" borderId="2" xfId="3" applyFont="1" applyFill="1" applyBorder="1" applyAlignment="1" applyProtection="1">
      <alignment horizontal="center" vertical="center"/>
      <protection locked="0"/>
    </xf>
    <xf numFmtId="0" fontId="4" fillId="0" borderId="9" xfId="3" applyFont="1" applyBorder="1" applyAlignment="1">
      <alignment vertical="top"/>
    </xf>
    <xf numFmtId="0" fontId="4" fillId="0" borderId="10" xfId="3" applyFont="1" applyBorder="1" applyAlignment="1">
      <alignment vertical="top"/>
    </xf>
    <xf numFmtId="0" fontId="4" fillId="0" borderId="8" xfId="3" applyFont="1" applyBorder="1" applyAlignment="1">
      <alignment vertical="top"/>
    </xf>
    <xf numFmtId="0" fontId="4" fillId="0" borderId="27" xfId="3" applyFont="1" applyBorder="1" applyAlignment="1">
      <alignment horizontal="left" vertical="top" wrapText="1"/>
    </xf>
    <xf numFmtId="0" fontId="4" fillId="0" borderId="28" xfId="3" applyFont="1" applyBorder="1" applyAlignment="1">
      <alignment horizontal="left" vertical="top" wrapText="1"/>
    </xf>
    <xf numFmtId="0" fontId="2" fillId="0" borderId="27" xfId="3" applyBorder="1" applyAlignment="1">
      <alignment horizontal="left" vertical="top" wrapText="1"/>
    </xf>
    <xf numFmtId="0" fontId="2" fillId="0" borderId="28" xfId="3" applyBorder="1" applyAlignment="1">
      <alignment horizontal="left" vertical="top" wrapText="1"/>
    </xf>
    <xf numFmtId="0" fontId="4" fillId="0" borderId="28" xfId="3" applyFont="1" applyBorder="1" applyAlignment="1">
      <alignment horizontal="center" vertical="top" wrapText="1"/>
    </xf>
    <xf numFmtId="0" fontId="4" fillId="0" borderId="10" xfId="3" applyFont="1" applyBorder="1" applyAlignment="1">
      <alignment horizontal="center" vertical="top" wrapText="1"/>
    </xf>
    <xf numFmtId="0" fontId="4" fillId="0" borderId="0" xfId="3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top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right" vertical="top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 vertical="top"/>
    </xf>
    <xf numFmtId="0" fontId="12" fillId="0" borderId="0" xfId="0" applyFont="1"/>
    <xf numFmtId="0" fontId="4" fillId="0" borderId="38" xfId="0" applyFont="1" applyBorder="1"/>
    <xf numFmtId="0" fontId="4" fillId="0" borderId="39" xfId="0" applyFont="1" applyBorder="1"/>
    <xf numFmtId="0" fontId="4" fillId="0" borderId="46" xfId="0" applyFont="1" applyBorder="1"/>
    <xf numFmtId="0" fontId="14" fillId="0" borderId="52" xfId="0" applyFont="1" applyBorder="1"/>
    <xf numFmtId="0" fontId="6" fillId="0" borderId="41" xfId="0" applyFont="1" applyBorder="1"/>
    <xf numFmtId="0" fontId="6" fillId="0" borderId="42" xfId="0" applyFont="1" applyBorder="1" applyAlignment="1">
      <alignment horizontal="right"/>
    </xf>
    <xf numFmtId="14" fontId="6" fillId="0" borderId="4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/>
    <xf numFmtId="0" fontId="4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0" fontId="2" fillId="0" borderId="39" xfId="0" applyFont="1" applyBorder="1"/>
    <xf numFmtId="0" fontId="2" fillId="0" borderId="46" xfId="0" applyFont="1" applyBorder="1"/>
    <xf numFmtId="0" fontId="6" fillId="0" borderId="43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2" fontId="43" fillId="0" borderId="45" xfId="0" applyNumberFormat="1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2" fontId="43" fillId="0" borderId="2" xfId="0" applyNumberFormat="1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43" fillId="0" borderId="2" xfId="0" applyNumberFormat="1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 wrapText="1"/>
    </xf>
    <xf numFmtId="2" fontId="43" fillId="0" borderId="54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/>
    <xf numFmtId="2" fontId="43" fillId="0" borderId="34" xfId="0" applyNumberFormat="1" applyFont="1" applyBorder="1" applyAlignment="1" applyProtection="1">
      <alignment horizontal="center" vertical="center"/>
      <protection locked="0"/>
    </xf>
    <xf numFmtId="2" fontId="35" fillId="0" borderId="0" xfId="0" applyNumberFormat="1" applyFont="1"/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2" fontId="2" fillId="0" borderId="0" xfId="0" applyNumberFormat="1" applyFont="1"/>
    <xf numFmtId="0" fontId="4" fillId="0" borderId="39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2" fillId="0" borderId="50" xfId="0" applyFont="1" applyBorder="1" applyAlignment="1">
      <alignment horizontal="left" vertical="center" readingOrder="1"/>
    </xf>
    <xf numFmtId="0" fontId="2" fillId="0" borderId="51" xfId="0" applyFont="1" applyBorder="1" applyAlignment="1">
      <alignment horizontal="left" vertical="center" readingOrder="1"/>
    </xf>
    <xf numFmtId="0" fontId="2" fillId="0" borderId="61" xfId="0" applyFont="1" applyBorder="1" applyAlignment="1">
      <alignment horizontal="left" vertical="center" readingOrder="1"/>
    </xf>
    <xf numFmtId="0" fontId="44" fillId="0" borderId="2" xfId="0" applyFont="1" applyBorder="1" applyAlignment="1" applyProtection="1">
      <alignment horizontal="center" vertical="center" readingOrder="1"/>
      <protection locked="0"/>
    </xf>
    <xf numFmtId="0" fontId="44" fillId="0" borderId="65" xfId="0" applyFont="1" applyBorder="1" applyAlignment="1" applyProtection="1">
      <alignment horizontal="center" vertical="center" readingOrder="1"/>
      <protection locked="0"/>
    </xf>
    <xf numFmtId="0" fontId="44" fillId="0" borderId="66" xfId="0" applyFont="1" applyBorder="1" applyAlignment="1" applyProtection="1">
      <alignment horizontal="center" vertical="center" readingOrder="1"/>
      <protection locked="0"/>
    </xf>
    <xf numFmtId="0" fontId="2" fillId="0" borderId="68" xfId="0" applyFont="1" applyBorder="1" applyAlignment="1">
      <alignment horizontal="left" vertical="center" readingOrder="1"/>
    </xf>
    <xf numFmtId="0" fontId="44" fillId="0" borderId="69" xfId="0" applyFont="1" applyBorder="1" applyAlignment="1" applyProtection="1">
      <alignment vertical="center" readingOrder="1"/>
      <protection locked="0"/>
    </xf>
    <xf numFmtId="0" fontId="44" fillId="0" borderId="0" xfId="0" applyFont="1" applyAlignment="1" applyProtection="1">
      <alignment vertical="center" readingOrder="1"/>
      <protection locked="0"/>
    </xf>
    <xf numFmtId="0" fontId="44" fillId="0" borderId="13" xfId="0" applyFont="1" applyBorder="1" applyAlignment="1" applyProtection="1">
      <alignment vertical="center" readingOrder="1"/>
      <protection locked="0"/>
    </xf>
    <xf numFmtId="0" fontId="2" fillId="0" borderId="71" xfId="0" applyFont="1" applyBorder="1" applyAlignment="1">
      <alignment horizontal="left" vertical="center" readingOrder="1"/>
    </xf>
    <xf numFmtId="0" fontId="44" fillId="0" borderId="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 readingOrder="1"/>
    </xf>
    <xf numFmtId="0" fontId="2" fillId="0" borderId="76" xfId="0" applyFont="1" applyBorder="1" applyAlignment="1">
      <alignment horizontal="left" vertical="center" readingOrder="1"/>
    </xf>
    <xf numFmtId="0" fontId="2" fillId="0" borderId="79" xfId="0" applyFont="1" applyBorder="1" applyAlignment="1">
      <alignment horizontal="left" vertical="center" readingOrder="1"/>
    </xf>
    <xf numFmtId="0" fontId="0" fillId="0" borderId="0" xfId="0"/>
    <xf numFmtId="0" fontId="15" fillId="0" borderId="0" xfId="0" applyFont="1" applyAlignment="1">
      <alignment horizontal="center"/>
    </xf>
    <xf numFmtId="0" fontId="4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7" xfId="0" applyBorder="1" applyProtection="1">
      <protection locked="0"/>
    </xf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9" xfId="0" applyBorder="1" applyProtection="1"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83" xfId="0" applyBorder="1"/>
    <xf numFmtId="0" fontId="4" fillId="0" borderId="27" xfId="0" applyFont="1" applyBorder="1"/>
    <xf numFmtId="0" fontId="4" fillId="0" borderId="9" xfId="0" applyFont="1" applyBorder="1"/>
    <xf numFmtId="0" fontId="46" fillId="0" borderId="9" xfId="0" applyFont="1" applyBorder="1" applyAlignment="1">
      <alignment horizontal="center"/>
    </xf>
    <xf numFmtId="0" fontId="0" fillId="0" borderId="6" xfId="0" applyBorder="1"/>
    <xf numFmtId="0" fontId="4" fillId="0" borderId="17" xfId="0" applyFont="1" applyBorder="1"/>
    <xf numFmtId="0" fontId="0" fillId="0" borderId="11" xfId="0" applyBorder="1"/>
    <xf numFmtId="0" fontId="0" fillId="0" borderId="12" xfId="0" applyBorder="1"/>
    <xf numFmtId="0" fontId="4" fillId="0" borderId="6" xfId="0" applyFont="1" applyBorder="1"/>
    <xf numFmtId="0" fontId="0" fillId="0" borderId="13" xfId="0" applyBorder="1"/>
    <xf numFmtId="0" fontId="0" fillId="0" borderId="8" xfId="0" applyBorder="1" applyProtection="1">
      <protection locked="0"/>
    </xf>
    <xf numFmtId="0" fontId="4" fillId="0" borderId="29" xfId="0" applyFont="1" applyBorder="1"/>
    <xf numFmtId="0" fontId="0" fillId="0" borderId="84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84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46" fillId="0" borderId="0" xfId="0" applyFont="1" applyAlignment="1">
      <alignment horizontal="center"/>
    </xf>
    <xf numFmtId="0" fontId="0" fillId="0" borderId="24" xfId="0" applyBorder="1"/>
    <xf numFmtId="0" fontId="0" fillId="0" borderId="26" xfId="0" applyBorder="1"/>
    <xf numFmtId="0" fontId="0" fillId="0" borderId="17" xfId="0" applyBorder="1"/>
    <xf numFmtId="0" fontId="0" fillId="0" borderId="85" xfId="0" applyBorder="1"/>
    <xf numFmtId="0" fontId="0" fillId="0" borderId="86" xfId="0" applyBorder="1"/>
    <xf numFmtId="0" fontId="4" fillId="0" borderId="8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7" xfId="0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0" borderId="2" xfId="0" applyBorder="1" applyProtection="1">
      <protection locked="0"/>
    </xf>
    <xf numFmtId="0" fontId="4" fillId="0" borderId="2" xfId="0" applyFont="1" applyBorder="1" applyAlignment="1">
      <alignment horizontal="center"/>
    </xf>
    <xf numFmtId="0" fontId="0" fillId="0" borderId="9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92" xfId="0" applyBorder="1" applyProtection="1">
      <protection locked="0"/>
    </xf>
    <xf numFmtId="0" fontId="0" fillId="0" borderId="93" xfId="0" applyBorder="1" applyProtection="1">
      <protection locked="0"/>
    </xf>
    <xf numFmtId="0" fontId="0" fillId="0" borderId="94" xfId="0" applyBorder="1" applyProtection="1">
      <protection locked="0"/>
    </xf>
    <xf numFmtId="0" fontId="0" fillId="0" borderId="95" xfId="0" applyBorder="1" applyProtection="1">
      <protection locked="0"/>
    </xf>
    <xf numFmtId="0" fontId="4" fillId="0" borderId="4" xfId="0" applyFont="1" applyBorder="1"/>
    <xf numFmtId="0" fontId="0" fillId="0" borderId="20" xfId="0" applyBorder="1"/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5" xfId="0" applyBorder="1" applyProtection="1">
      <protection locked="0"/>
    </xf>
    <xf numFmtId="0" fontId="4" fillId="0" borderId="86" xfId="0" applyFont="1" applyBorder="1"/>
    <xf numFmtId="0" fontId="0" fillId="0" borderId="8" xfId="0" applyBorder="1" applyAlignment="1" applyProtection="1">
      <alignment horizontal="centerContinuous"/>
      <protection locked="0"/>
    </xf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4" fillId="0" borderId="19" xfId="0" applyFont="1" applyBorder="1"/>
    <xf numFmtId="0" fontId="0" fillId="0" borderId="14" xfId="0" applyBorder="1"/>
    <xf numFmtId="0" fontId="0" fillId="0" borderId="96" xfId="0" applyBorder="1" applyProtection="1">
      <protection locked="0"/>
    </xf>
    <xf numFmtId="0" fontId="0" fillId="0" borderId="97" xfId="0" applyBorder="1" applyAlignment="1" applyProtection="1">
      <alignment horizontal="centerContinuous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47" fillId="0" borderId="18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1" fillId="0" borderId="0" xfId="7"/>
    <xf numFmtId="0" fontId="1" fillId="0" borderId="2" xfId="7" applyBorder="1" applyAlignment="1">
      <alignment horizontal="center"/>
    </xf>
    <xf numFmtId="0" fontId="1" fillId="0" borderId="5" xfId="7" applyBorder="1" applyAlignment="1">
      <alignment horizontal="center"/>
    </xf>
    <xf numFmtId="0" fontId="1" fillId="0" borderId="5" xfId="7" applyBorder="1"/>
    <xf numFmtId="0" fontId="1" fillId="0" borderId="20" xfId="7" applyBorder="1"/>
    <xf numFmtId="0" fontId="1" fillId="0" borderId="4" xfId="7" applyBorder="1"/>
    <xf numFmtId="0" fontId="1" fillId="0" borderId="28" xfId="7" applyBorder="1"/>
    <xf numFmtId="0" fontId="1" fillId="0" borderId="27" xfId="7" applyBorder="1"/>
    <xf numFmtId="0" fontId="1" fillId="0" borderId="26" xfId="7" applyBorder="1"/>
    <xf numFmtId="0" fontId="49" fillId="0" borderId="2" xfId="7" applyFont="1" applyBorder="1"/>
    <xf numFmtId="0" fontId="16" fillId="2" borderId="0" xfId="0" applyFont="1" applyFill="1" applyAlignment="1" applyProtection="1">
      <alignment horizontal="center"/>
      <protection hidden="1"/>
    </xf>
    <xf numFmtId="2" fontId="18" fillId="3" borderId="0" xfId="4" applyNumberFormat="1" applyFill="1" applyAlignment="1" applyProtection="1">
      <alignment horizontal="center"/>
      <protection locked="0" hidden="1"/>
    </xf>
    <xf numFmtId="2" fontId="17" fillId="3" borderId="0" xfId="4" applyNumberFormat="1" applyFont="1" applyFill="1" applyAlignment="1" applyProtection="1">
      <alignment horizontal="center"/>
      <protection hidden="1"/>
    </xf>
    <xf numFmtId="2" fontId="8" fillId="3" borderId="0" xfId="4" applyNumberFormat="1" applyFont="1" applyFill="1" applyAlignment="1" applyProtection="1">
      <alignment horizontal="center"/>
      <protection hidden="1"/>
    </xf>
    <xf numFmtId="2" fontId="15" fillId="6" borderId="0" xfId="4" applyNumberFormat="1" applyFont="1" applyFill="1" applyAlignment="1" applyProtection="1">
      <alignment horizontal="center"/>
      <protection hidden="1"/>
    </xf>
    <xf numFmtId="2" fontId="18" fillId="3" borderId="0" xfId="4" applyNumberFormat="1" applyFill="1" applyProtection="1">
      <protection hidden="1"/>
    </xf>
    <xf numFmtId="2" fontId="18" fillId="3" borderId="4" xfId="4" applyNumberFormat="1" applyFill="1" applyBorder="1" applyProtection="1">
      <protection hidden="1"/>
    </xf>
    <xf numFmtId="2" fontId="18" fillId="3" borderId="20" xfId="4" applyNumberFormat="1" applyFill="1" applyBorder="1" applyProtection="1">
      <protection hidden="1"/>
    </xf>
    <xf numFmtId="2" fontId="18" fillId="3" borderId="5" xfId="4" applyNumberFormat="1" applyFill="1" applyBorder="1" applyProtection="1">
      <protection hidden="1"/>
    </xf>
    <xf numFmtId="2" fontId="7" fillId="3" borderId="0" xfId="4" applyNumberFormat="1" applyFont="1" applyFill="1" applyAlignment="1" applyProtection="1">
      <alignment horizontal="center"/>
      <protection hidden="1"/>
    </xf>
    <xf numFmtId="2" fontId="22" fillId="3" borderId="0" xfId="4" applyNumberFormat="1" applyFont="1" applyFill="1" applyAlignment="1" applyProtection="1">
      <alignment horizontal="center"/>
      <protection hidden="1"/>
    </xf>
    <xf numFmtId="2" fontId="8" fillId="6" borderId="4" xfId="4" applyNumberFormat="1" applyFont="1" applyFill="1" applyBorder="1" applyAlignment="1" applyProtection="1">
      <alignment horizontal="center"/>
      <protection hidden="1"/>
    </xf>
    <xf numFmtId="2" fontId="8" fillId="6" borderId="5" xfId="4" applyNumberFormat="1" applyFont="1" applyFill="1" applyBorder="1" applyAlignment="1" applyProtection="1">
      <alignment horizontal="center"/>
      <protection hidden="1"/>
    </xf>
    <xf numFmtId="165" fontId="22" fillId="5" borderId="4" xfId="4" applyNumberFormat="1" applyFont="1" applyFill="1" applyBorder="1" applyAlignment="1" applyProtection="1">
      <alignment horizontal="center"/>
      <protection hidden="1"/>
    </xf>
    <xf numFmtId="165" fontId="22" fillId="5" borderId="5" xfId="4" applyNumberFormat="1" applyFont="1" applyFill="1" applyBorder="1" applyAlignment="1" applyProtection="1">
      <alignment horizontal="center"/>
      <protection hidden="1"/>
    </xf>
    <xf numFmtId="2" fontId="7" fillId="3" borderId="4" xfId="4" applyNumberFormat="1" applyFont="1" applyFill="1" applyBorder="1" applyAlignment="1" applyProtection="1">
      <alignment horizontal="center"/>
      <protection locked="0" hidden="1"/>
    </xf>
    <xf numFmtId="2" fontId="7" fillId="3" borderId="5" xfId="4" applyNumberFormat="1" applyFont="1" applyFill="1" applyBorder="1" applyAlignment="1" applyProtection="1">
      <alignment horizontal="center"/>
      <protection locked="0" hidden="1"/>
    </xf>
    <xf numFmtId="0" fontId="32" fillId="3" borderId="21" xfId="4" applyFont="1" applyFill="1" applyBorder="1" applyAlignment="1" applyProtection="1">
      <alignment horizontal="center"/>
      <protection hidden="1"/>
    </xf>
    <xf numFmtId="0" fontId="32" fillId="3" borderId="22" xfId="4" applyFont="1" applyFill="1" applyBorder="1" applyAlignment="1" applyProtection="1">
      <alignment horizontal="center"/>
      <protection hidden="1"/>
    </xf>
    <xf numFmtId="0" fontId="19" fillId="3" borderId="0" xfId="4" applyFont="1" applyFill="1" applyAlignment="1" applyProtection="1">
      <alignment horizontal="center"/>
      <protection hidden="1"/>
    </xf>
    <xf numFmtId="0" fontId="32" fillId="3" borderId="23" xfId="4" applyFont="1" applyFill="1" applyBorder="1" applyAlignment="1" applyProtection="1">
      <alignment horizontal="center"/>
      <protection hidden="1"/>
    </xf>
    <xf numFmtId="0" fontId="32" fillId="3" borderId="24" xfId="4" applyFont="1" applyFill="1" applyBorder="1" applyAlignment="1" applyProtection="1">
      <alignment horizontal="center"/>
      <protection hidden="1"/>
    </xf>
    <xf numFmtId="0" fontId="32" fillId="3" borderId="25" xfId="4" applyFont="1" applyFill="1" applyBorder="1" applyAlignment="1" applyProtection="1">
      <alignment horizontal="center"/>
      <protection hidden="1"/>
    </xf>
    <xf numFmtId="0" fontId="32" fillId="3" borderId="16" xfId="4" applyFont="1" applyFill="1" applyBorder="1" applyAlignment="1" applyProtection="1">
      <alignment horizontal="center"/>
      <protection hidden="1"/>
    </xf>
    <xf numFmtId="0" fontId="25" fillId="3" borderId="0" xfId="4" applyFont="1" applyFill="1" applyAlignment="1" applyProtection="1">
      <alignment horizontal="center"/>
      <protection locked="0"/>
    </xf>
    <xf numFmtId="0" fontId="23" fillId="3" borderId="7" xfId="4" applyFont="1" applyFill="1" applyBorder="1" applyAlignment="1" applyProtection="1">
      <alignment horizontal="center" vertical="center" textRotation="90"/>
      <protection hidden="1"/>
    </xf>
    <xf numFmtId="0" fontId="24" fillId="3" borderId="26" xfId="4" applyFont="1" applyFill="1" applyBorder="1" applyAlignment="1" applyProtection="1">
      <alignment horizontal="center"/>
      <protection hidden="1"/>
    </xf>
    <xf numFmtId="0" fontId="24" fillId="3" borderId="27" xfId="4" applyFont="1" applyFill="1" applyBorder="1" applyAlignment="1" applyProtection="1">
      <alignment horizontal="center"/>
      <protection hidden="1"/>
    </xf>
    <xf numFmtId="0" fontId="24" fillId="3" borderId="28" xfId="4" applyFont="1" applyFill="1" applyBorder="1" applyAlignment="1" applyProtection="1">
      <alignment horizontal="center"/>
      <protection hidden="1"/>
    </xf>
    <xf numFmtId="0" fontId="24" fillId="3" borderId="6" xfId="4" applyFont="1" applyFill="1" applyBorder="1" applyAlignment="1" applyProtection="1">
      <alignment horizontal="center"/>
      <protection hidden="1"/>
    </xf>
    <xf numFmtId="0" fontId="24" fillId="3" borderId="0" xfId="4" applyFont="1" applyFill="1" applyAlignment="1" applyProtection="1">
      <alignment horizontal="center"/>
      <protection hidden="1"/>
    </xf>
    <xf numFmtId="0" fontId="24" fillId="3" borderId="7" xfId="4" applyFont="1" applyFill="1" applyBorder="1" applyAlignment="1" applyProtection="1">
      <alignment horizontal="center"/>
      <protection hidden="1"/>
    </xf>
    <xf numFmtId="0" fontId="28" fillId="3" borderId="6" xfId="4" applyFont="1" applyFill="1" applyBorder="1" applyAlignment="1" applyProtection="1">
      <alignment horizontal="center"/>
      <protection hidden="1"/>
    </xf>
    <xf numFmtId="0" fontId="28" fillId="3" borderId="0" xfId="4" applyFont="1" applyFill="1" applyAlignment="1" applyProtection="1">
      <alignment horizontal="center"/>
      <protection hidden="1"/>
    </xf>
    <xf numFmtId="0" fontId="28" fillId="3" borderId="0" xfId="4" applyFont="1" applyFill="1" applyAlignment="1" applyProtection="1">
      <alignment horizontal="center"/>
      <protection locked="0"/>
    </xf>
    <xf numFmtId="0" fontId="28" fillId="3" borderId="7" xfId="4" applyFont="1" applyFill="1" applyBorder="1" applyAlignment="1" applyProtection="1">
      <alignment horizontal="center"/>
      <protection locked="0"/>
    </xf>
    <xf numFmtId="0" fontId="19" fillId="3" borderId="0" xfId="4" applyFont="1" applyFill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8" fontId="5" fillId="0" borderId="9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9" xfId="0" applyFont="1" applyBorder="1" applyAlignment="1" applyProtection="1">
      <alignment horizontal="center"/>
      <protection locked="0"/>
    </xf>
    <xf numFmtId="168" fontId="5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4" fontId="5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4" fillId="0" borderId="9" xfId="0" applyFont="1" applyBorder="1" applyAlignment="1" applyProtection="1">
      <alignment wrapText="1"/>
      <protection locked="0"/>
    </xf>
    <xf numFmtId="0" fontId="4" fillId="0" borderId="29" xfId="0" applyFont="1" applyBorder="1" applyAlignment="1" applyProtection="1">
      <alignment horizontal="left"/>
      <protection locked="0"/>
    </xf>
    <xf numFmtId="14" fontId="5" fillId="0" borderId="9" xfId="0" applyNumberFormat="1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0" xfId="0" applyFont="1" applyBorder="1" applyAlignment="1" applyProtection="1">
      <alignment horizontal="left"/>
      <protection locked="0"/>
    </xf>
    <xf numFmtId="0" fontId="5" fillId="7" borderId="0" xfId="0" applyFont="1" applyFill="1" applyAlignment="1">
      <alignment horizontal="left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4" fillId="0" borderId="9" xfId="0" applyFont="1" applyBorder="1"/>
    <xf numFmtId="0" fontId="5" fillId="0" borderId="9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5" fillId="0" borderId="26" xfId="3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6" fillId="0" borderId="27" xfId="3" applyFont="1" applyBorder="1" applyAlignment="1" applyProtection="1">
      <alignment horizontal="center" vertical="top"/>
      <protection locked="0"/>
    </xf>
    <xf numFmtId="0" fontId="6" fillId="0" borderId="28" xfId="3" applyFont="1" applyBorder="1" applyAlignment="1" applyProtection="1">
      <alignment horizontal="center" vertical="top"/>
      <protection locked="0"/>
    </xf>
    <xf numFmtId="0" fontId="6" fillId="0" borderId="9" xfId="3" applyFont="1" applyBorder="1" applyAlignment="1" applyProtection="1">
      <alignment horizontal="center" vertical="top"/>
      <protection locked="0"/>
    </xf>
    <xf numFmtId="0" fontId="6" fillId="0" borderId="10" xfId="3" applyFont="1" applyBorder="1" applyAlignment="1" applyProtection="1">
      <alignment horizontal="center" vertical="top"/>
      <protection locked="0"/>
    </xf>
    <xf numFmtId="0" fontId="4" fillId="0" borderId="6" xfId="3" applyFont="1" applyBorder="1" applyAlignment="1">
      <alignment horizontal="center" vertical="top"/>
    </xf>
    <xf numFmtId="0" fontId="4" fillId="0" borderId="0" xfId="3" applyFont="1" applyAlignment="1">
      <alignment horizontal="center" vertical="top"/>
    </xf>
    <xf numFmtId="49" fontId="6" fillId="0" borderId="6" xfId="3" applyNumberFormat="1" applyFont="1" applyBorder="1" applyAlignment="1" applyProtection="1">
      <alignment vertical="top"/>
      <protection locked="0"/>
    </xf>
    <xf numFmtId="0" fontId="6" fillId="0" borderId="0" xfId="3" applyFont="1" applyAlignment="1" applyProtection="1">
      <alignment vertical="top"/>
      <protection locked="0"/>
    </xf>
    <xf numFmtId="0" fontId="6" fillId="0" borderId="6" xfId="3" applyFont="1" applyBorder="1" applyAlignment="1" applyProtection="1">
      <alignment vertical="top"/>
      <protection locked="0"/>
    </xf>
    <xf numFmtId="0" fontId="4" fillId="0" borderId="6" xfId="3" applyFont="1" applyBorder="1" applyAlignment="1" applyProtection="1">
      <alignment horizontal="left" vertical="top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4" fillId="0" borderId="7" xfId="3" applyFont="1" applyBorder="1" applyAlignment="1" applyProtection="1">
      <alignment horizontal="left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4" fillId="0" borderId="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6" fillId="0" borderId="27" xfId="3" applyFont="1" applyBorder="1" applyAlignment="1" applyProtection="1">
      <alignment horizontal="center" vertical="center"/>
      <protection locked="0"/>
    </xf>
    <xf numFmtId="0" fontId="6" fillId="0" borderId="28" xfId="3" applyFont="1" applyBorder="1" applyAlignment="1" applyProtection="1">
      <alignment horizontal="center" vertical="center"/>
      <protection locked="0"/>
    </xf>
    <xf numFmtId="0" fontId="6" fillId="0" borderId="9" xfId="3" applyFont="1" applyBorder="1" applyAlignment="1" applyProtection="1">
      <alignment horizontal="center" vertical="center"/>
      <protection locked="0"/>
    </xf>
    <xf numFmtId="0" fontId="6" fillId="0" borderId="10" xfId="3" applyFont="1" applyBorder="1" applyAlignment="1" applyProtection="1">
      <alignment horizontal="center" vertical="center"/>
      <protection locked="0"/>
    </xf>
    <xf numFmtId="0" fontId="6" fillId="0" borderId="6" xfId="3" applyFont="1" applyBorder="1" applyAlignment="1" applyProtection="1">
      <alignment horizontal="center" vertical="top"/>
      <protection locked="0"/>
    </xf>
    <xf numFmtId="0" fontId="6" fillId="0" borderId="8" xfId="3" applyFont="1" applyBorder="1" applyAlignment="1" applyProtection="1">
      <alignment horizontal="center" vertical="top" wrapText="1"/>
      <protection locked="0"/>
    </xf>
    <xf numFmtId="0" fontId="6" fillId="0" borderId="9" xfId="3" applyFont="1" applyBorder="1" applyAlignment="1" applyProtection="1">
      <alignment horizontal="center" vertical="top" wrapText="1"/>
      <protection locked="0"/>
    </xf>
    <xf numFmtId="0" fontId="6" fillId="0" borderId="10" xfId="3" applyFont="1" applyBorder="1" applyAlignment="1" applyProtection="1">
      <alignment horizontal="center" vertical="top" wrapText="1"/>
      <protection locked="0"/>
    </xf>
    <xf numFmtId="0" fontId="6" fillId="0" borderId="8" xfId="3" applyFont="1" applyBorder="1" applyAlignment="1" applyProtection="1">
      <alignment horizontal="center" vertical="top"/>
      <protection locked="0"/>
    </xf>
    <xf numFmtId="0" fontId="6" fillId="0" borderId="27" xfId="3" applyFont="1" applyBorder="1" applyAlignment="1" applyProtection="1">
      <alignment vertical="top"/>
      <protection locked="0"/>
    </xf>
    <xf numFmtId="14" fontId="6" fillId="0" borderId="8" xfId="3" applyNumberFormat="1" applyFont="1" applyBorder="1" applyAlignment="1" applyProtection="1">
      <alignment horizontal="center" vertical="top"/>
      <protection locked="0"/>
    </xf>
    <xf numFmtId="0" fontId="6" fillId="0" borderId="9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14" fontId="6" fillId="0" borderId="8" xfId="3" applyNumberFormat="1" applyFont="1" applyBorder="1" applyAlignment="1" applyProtection="1">
      <alignment horizontal="center" vertical="top" wrapText="1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14" fontId="6" fillId="0" borderId="6" xfId="0" applyNumberFormat="1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top" wrapText="1"/>
    </xf>
    <xf numFmtId="14" fontId="6" fillId="0" borderId="7" xfId="0" applyNumberFormat="1" applyFont="1" applyBorder="1" applyAlignment="1">
      <alignment horizontal="center" vertical="top" wrapText="1"/>
    </xf>
    <xf numFmtId="14" fontId="6" fillId="0" borderId="8" xfId="0" applyNumberFormat="1" applyFont="1" applyBorder="1" applyAlignment="1">
      <alignment horizontal="center" vertical="top" wrapText="1"/>
    </xf>
    <xf numFmtId="14" fontId="6" fillId="0" borderId="9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1" fillId="0" borderId="41" xfId="0" applyFont="1" applyBorder="1" applyAlignment="1" applyProtection="1">
      <alignment horizontal="center"/>
      <protection locked="0"/>
    </xf>
    <xf numFmtId="0" fontId="41" fillId="0" borderId="42" xfId="0" applyFont="1" applyBorder="1" applyAlignment="1" applyProtection="1">
      <alignment horizontal="center"/>
      <protection locked="0"/>
    </xf>
    <xf numFmtId="0" fontId="41" fillId="0" borderId="43" xfId="0" applyFont="1" applyBorder="1" applyAlignment="1" applyProtection="1">
      <alignment horizontal="center"/>
      <protection locked="0"/>
    </xf>
    <xf numFmtId="0" fontId="15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2" xfId="0" applyFont="1" applyBorder="1" applyAlignment="1">
      <alignment horizontal="center"/>
    </xf>
    <xf numFmtId="14" fontId="6" fillId="0" borderId="41" xfId="0" applyNumberFormat="1" applyFont="1" applyBorder="1" applyAlignment="1">
      <alignment horizontal="center"/>
    </xf>
    <xf numFmtId="14" fontId="6" fillId="0" borderId="41" xfId="0" applyNumberFormat="1" applyFont="1" applyBorder="1" applyAlignment="1" applyProtection="1">
      <alignment horizontal="center"/>
      <protection locked="0"/>
    </xf>
    <xf numFmtId="14" fontId="6" fillId="0" borderId="43" xfId="0" applyNumberFormat="1" applyFont="1" applyBorder="1" applyAlignment="1" applyProtection="1">
      <alignment horizontal="center"/>
      <protection locked="0"/>
    </xf>
    <xf numFmtId="0" fontId="4" fillId="0" borderId="5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3" xfId="0" applyFont="1" applyBorder="1" applyAlignment="1">
      <alignment horizontal="center"/>
    </xf>
    <xf numFmtId="14" fontId="2" fillId="0" borderId="42" xfId="0" applyNumberFormat="1" applyFont="1" applyBorder="1" applyAlignment="1" applyProtection="1">
      <alignment horizontal="center" vertical="top"/>
      <protection locked="0"/>
    </xf>
    <xf numFmtId="14" fontId="2" fillId="0" borderId="43" xfId="0" applyNumberFormat="1" applyFont="1" applyBorder="1" applyAlignment="1" applyProtection="1">
      <alignment horizontal="center" vertical="top"/>
      <protection locked="0"/>
    </xf>
    <xf numFmtId="166" fontId="2" fillId="0" borderId="35" xfId="0" applyNumberFormat="1" applyFont="1" applyBorder="1" applyAlignment="1" applyProtection="1">
      <alignment horizontal="center" vertical="center"/>
      <protection locked="0"/>
    </xf>
    <xf numFmtId="166" fontId="2" fillId="0" borderId="36" xfId="0" applyNumberFormat="1" applyFont="1" applyBorder="1" applyAlignment="1" applyProtection="1">
      <alignment horizontal="center" vertical="center"/>
      <protection locked="0"/>
    </xf>
    <xf numFmtId="166" fontId="2" fillId="0" borderId="37" xfId="0" applyNumberFormat="1" applyFont="1" applyBorder="1" applyAlignment="1" applyProtection="1">
      <alignment horizontal="center" vertical="center"/>
      <protection locked="0"/>
    </xf>
    <xf numFmtId="166" fontId="2" fillId="0" borderId="35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2" fillId="0" borderId="42" xfId="0" applyFont="1" applyBorder="1" applyAlignment="1" applyProtection="1">
      <alignment horizontal="center" vertical="top"/>
      <protection locked="0"/>
    </xf>
    <xf numFmtId="166" fontId="2" fillId="0" borderId="56" xfId="0" applyNumberFormat="1" applyFont="1" applyBorder="1" applyAlignment="1">
      <alignment horizontal="center" vertic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5" fillId="0" borderId="34" xfId="3" applyFont="1" applyBorder="1" applyAlignment="1">
      <alignment horizontal="center"/>
    </xf>
    <xf numFmtId="49" fontId="6" fillId="0" borderId="34" xfId="3" applyNumberFormat="1" applyFont="1" applyBorder="1" applyAlignment="1">
      <alignment horizontal="center"/>
    </xf>
    <xf numFmtId="0" fontId="6" fillId="0" borderId="34" xfId="3" applyFont="1" applyBorder="1" applyAlignment="1">
      <alignment horizontal="center"/>
    </xf>
    <xf numFmtId="0" fontId="4" fillId="0" borderId="39" xfId="3" applyFont="1" applyBorder="1" applyAlignment="1">
      <alignment horizontal="center" vertical="center"/>
    </xf>
    <xf numFmtId="0" fontId="4" fillId="0" borderId="42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/>
    </xf>
    <xf numFmtId="0" fontId="6" fillId="0" borderId="42" xfId="3" applyFont="1" applyBorder="1" applyAlignment="1">
      <alignment horizontal="center"/>
    </xf>
    <xf numFmtId="0" fontId="6" fillId="0" borderId="43" xfId="3" applyFont="1" applyBorder="1" applyAlignment="1">
      <alignment horizontal="center"/>
    </xf>
    <xf numFmtId="0" fontId="6" fillId="0" borderId="41" xfId="3" applyFont="1" applyBorder="1"/>
    <xf numFmtId="0" fontId="6" fillId="0" borderId="42" xfId="3" applyFont="1" applyBorder="1"/>
    <xf numFmtId="0" fontId="6" fillId="0" borderId="43" xfId="3" applyFont="1" applyBorder="1"/>
    <xf numFmtId="0" fontId="6" fillId="0" borderId="44" xfId="3" applyFont="1" applyBorder="1" applyAlignment="1">
      <alignment horizontal="center"/>
    </xf>
    <xf numFmtId="0" fontId="4" fillId="0" borderId="45" xfId="3" applyFont="1" applyBorder="1" applyAlignment="1">
      <alignment horizontal="center" vertical="center" wrapText="1"/>
    </xf>
    <xf numFmtId="0" fontId="2" fillId="0" borderId="47" xfId="3" applyBorder="1" applyAlignment="1">
      <alignment horizontal="center" vertical="center"/>
    </xf>
    <xf numFmtId="0" fontId="4" fillId="0" borderId="47" xfId="3" applyFont="1" applyBorder="1" applyAlignment="1">
      <alignment horizontal="center" vertical="center" wrapText="1"/>
    </xf>
    <xf numFmtId="0" fontId="4" fillId="0" borderId="45" xfId="3" applyFont="1" applyBorder="1" applyAlignment="1">
      <alignment horizontal="center" vertical="center" textRotation="90" wrapText="1"/>
    </xf>
    <xf numFmtId="0" fontId="4" fillId="0" borderId="47" xfId="3" applyFont="1" applyBorder="1" applyAlignment="1">
      <alignment horizontal="center" vertical="center" textRotation="90" wrapText="1"/>
    </xf>
    <xf numFmtId="0" fontId="4" fillId="0" borderId="38" xfId="3" applyFont="1" applyBorder="1" applyAlignment="1">
      <alignment horizontal="center" vertical="center" wrapText="1"/>
    </xf>
    <xf numFmtId="0" fontId="2" fillId="0" borderId="39" xfId="3" applyBorder="1" applyAlignment="1">
      <alignment horizontal="center" vertical="center"/>
    </xf>
    <xf numFmtId="0" fontId="2" fillId="0" borderId="46" xfId="3" applyBorder="1" applyAlignment="1">
      <alignment horizontal="center" vertical="center"/>
    </xf>
    <xf numFmtId="0" fontId="2" fillId="0" borderId="4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2" fillId="0" borderId="49" xfId="3" applyBorder="1" applyAlignment="1">
      <alignment horizontal="center" vertical="center"/>
    </xf>
    <xf numFmtId="0" fontId="4" fillId="0" borderId="45" xfId="3" applyFont="1" applyBorder="1" applyAlignment="1">
      <alignment horizontal="center" vertical="center" textRotation="90"/>
    </xf>
    <xf numFmtId="0" fontId="4" fillId="0" borderId="47" xfId="3" applyFont="1" applyBorder="1" applyAlignment="1">
      <alignment horizontal="center" vertical="center" textRotation="90"/>
    </xf>
    <xf numFmtId="0" fontId="2" fillId="0" borderId="4" xfId="3" applyBorder="1" applyAlignment="1">
      <alignment horizontal="center" vertical="center" wrapText="1"/>
    </xf>
    <xf numFmtId="0" fontId="2" fillId="0" borderId="20" xfId="3" applyBorder="1" applyAlignment="1">
      <alignment horizontal="center" vertical="center" wrapText="1"/>
    </xf>
    <xf numFmtId="0" fontId="2" fillId="0" borderId="5" xfId="3" applyBorder="1" applyAlignment="1">
      <alignment horizontal="center" vertical="center" wrapText="1"/>
    </xf>
    <xf numFmtId="0" fontId="4" fillId="0" borderId="39" xfId="3" applyFont="1" applyBorder="1" applyAlignment="1">
      <alignment horizontal="center"/>
    </xf>
    <xf numFmtId="0" fontId="4" fillId="0" borderId="46" xfId="3" applyFont="1" applyBorder="1" applyAlignment="1">
      <alignment horizontal="center"/>
    </xf>
    <xf numFmtId="0" fontId="2" fillId="0" borderId="41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42" xfId="3" applyBorder="1" applyAlignment="1" applyProtection="1">
      <alignment horizontal="center"/>
      <protection locked="0"/>
    </xf>
    <xf numFmtId="14" fontId="2" fillId="0" borderId="43" xfId="3" applyNumberForma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8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readingOrder="1"/>
    </xf>
    <xf numFmtId="0" fontId="2" fillId="0" borderId="82" xfId="0" applyFont="1" applyBorder="1" applyAlignment="1">
      <alignment horizontal="center" vertical="center" readingOrder="1"/>
    </xf>
    <xf numFmtId="49" fontId="44" fillId="0" borderId="50" xfId="0" applyNumberFormat="1" applyFont="1" applyBorder="1" applyAlignment="1" applyProtection="1">
      <alignment horizontal="center" vertical="center" readingOrder="1"/>
      <protection locked="0"/>
    </xf>
    <xf numFmtId="49" fontId="44" fillId="0" borderId="58" xfId="0" applyNumberFormat="1" applyFont="1" applyBorder="1" applyAlignment="1" applyProtection="1">
      <alignment horizontal="center" vertical="center" readingOrder="1"/>
      <protection locked="0"/>
    </xf>
    <xf numFmtId="14" fontId="44" fillId="0" borderId="71" xfId="0" applyNumberFormat="1" applyFont="1" applyBorder="1" applyAlignment="1" applyProtection="1">
      <alignment horizontal="center" vertical="center" readingOrder="1"/>
      <protection locked="0"/>
    </xf>
    <xf numFmtId="14" fontId="44" fillId="0" borderId="74" xfId="0" applyNumberFormat="1" applyFont="1" applyBorder="1" applyAlignment="1" applyProtection="1">
      <alignment horizontal="center" vertical="center" readingOrder="1"/>
      <protection locked="0"/>
    </xf>
    <xf numFmtId="1" fontId="44" fillId="0" borderId="51" xfId="0" applyNumberFormat="1" applyFont="1" applyBorder="1" applyAlignment="1" applyProtection="1">
      <alignment horizontal="center" vertical="center" readingOrder="1"/>
      <protection locked="0"/>
    </xf>
    <xf numFmtId="1" fontId="44" fillId="0" borderId="60" xfId="0" applyNumberFormat="1" applyFont="1" applyBorder="1" applyAlignment="1" applyProtection="1">
      <alignment horizontal="center" vertical="center" readingOrder="1"/>
      <protection locked="0"/>
    </xf>
    <xf numFmtId="0" fontId="44" fillId="0" borderId="71" xfId="0" applyFont="1" applyBorder="1" applyAlignment="1" applyProtection="1">
      <alignment horizontal="center" vertical="center" readingOrder="1"/>
      <protection locked="0"/>
    </xf>
    <xf numFmtId="0" fontId="44" fillId="0" borderId="74" xfId="0" applyFont="1" applyBorder="1" applyAlignment="1" applyProtection="1">
      <alignment horizontal="center" vertical="center" readingOrder="1"/>
      <protection locked="0"/>
    </xf>
    <xf numFmtId="0" fontId="2" fillId="0" borderId="78" xfId="0" applyFont="1" applyBorder="1" applyAlignment="1">
      <alignment horizontal="center" vertical="center" wrapText="1" readingOrder="1"/>
    </xf>
    <xf numFmtId="0" fontId="2" fillId="0" borderId="59" xfId="0" applyFont="1" applyBorder="1" applyAlignment="1">
      <alignment horizontal="center" vertical="center" wrapText="1" readingOrder="1"/>
    </xf>
    <xf numFmtId="0" fontId="2" fillId="0" borderId="70" xfId="0" applyFont="1" applyBorder="1" applyAlignment="1">
      <alignment horizontal="center" vertical="center" wrapText="1" readingOrder="1"/>
    </xf>
    <xf numFmtId="0" fontId="44" fillId="0" borderId="79" xfId="0" applyFont="1" applyBorder="1" applyAlignment="1" applyProtection="1">
      <alignment horizontal="center" vertical="center" readingOrder="1"/>
      <protection locked="0"/>
    </xf>
    <xf numFmtId="0" fontId="44" fillId="0" borderId="80" xfId="0" applyFont="1" applyBorder="1" applyAlignment="1" applyProtection="1">
      <alignment horizontal="center" vertical="center" readingOrder="1"/>
      <protection locked="0"/>
    </xf>
    <xf numFmtId="0" fontId="44" fillId="0" borderId="51" xfId="0" applyFont="1" applyBorder="1" applyAlignment="1" applyProtection="1">
      <alignment horizontal="center" vertical="center" readingOrder="1"/>
      <protection locked="0"/>
    </xf>
    <xf numFmtId="0" fontId="44" fillId="0" borderId="60" xfId="0" applyFont="1" applyBorder="1" applyAlignment="1" applyProtection="1">
      <alignment horizontal="center" vertical="center" readingOrder="1"/>
      <protection locked="0"/>
    </xf>
    <xf numFmtId="0" fontId="44" fillId="0" borderId="72" xfId="0" applyFont="1" applyBorder="1" applyAlignment="1" applyProtection="1">
      <alignment horizontal="center" vertical="center" readingOrder="1"/>
      <protection locked="0"/>
    </xf>
    <xf numFmtId="0" fontId="44" fillId="0" borderId="73" xfId="0" applyFont="1" applyBorder="1" applyAlignment="1" applyProtection="1">
      <alignment horizontal="center" vertical="center" readingOrder="1"/>
      <protection locked="0"/>
    </xf>
    <xf numFmtId="0" fontId="44" fillId="0" borderId="72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77" xfId="0" applyFont="1" applyBorder="1" applyAlignment="1" applyProtection="1">
      <alignment horizontal="center" vertical="center" readingOrder="1"/>
      <protection locked="0"/>
    </xf>
    <xf numFmtId="0" fontId="44" fillId="0" borderId="14" xfId="0" applyFont="1" applyBorder="1" applyAlignment="1" applyProtection="1">
      <alignment horizontal="center" vertical="center" readingOrder="1"/>
      <protection locked="0"/>
    </xf>
    <xf numFmtId="0" fontId="44" fillId="0" borderId="15" xfId="0" applyFont="1" applyBorder="1" applyAlignment="1" applyProtection="1">
      <alignment horizontal="center" vertical="center" readingOrder="1"/>
      <protection locked="0"/>
    </xf>
    <xf numFmtId="0" fontId="45" fillId="0" borderId="51" xfId="1" applyNumberFormat="1" applyFont="1" applyBorder="1" applyAlignment="1" applyProtection="1">
      <alignment horizontal="center" vertical="center" readingOrder="1"/>
      <protection locked="0"/>
    </xf>
    <xf numFmtId="0" fontId="45" fillId="0" borderId="60" xfId="1" applyNumberFormat="1" applyFont="1" applyBorder="1" applyAlignment="1" applyProtection="1">
      <alignment horizontal="center" vertical="center" readingOrder="1"/>
      <protection locked="0"/>
    </xf>
    <xf numFmtId="0" fontId="44" fillId="0" borderId="62" xfId="0" applyFont="1" applyBorder="1" applyAlignment="1" applyProtection="1">
      <alignment horizontal="center" vertical="center" readingOrder="1"/>
      <protection locked="0"/>
    </xf>
    <xf numFmtId="0" fontId="44" fillId="0" borderId="63" xfId="0" applyFont="1" applyBorder="1" applyAlignment="1" applyProtection="1">
      <alignment horizontal="center" vertical="center" readingOrder="1"/>
      <protection locked="0"/>
    </xf>
    <xf numFmtId="0" fontId="44" fillId="0" borderId="64" xfId="0" applyFont="1" applyBorder="1" applyAlignment="1" applyProtection="1">
      <alignment horizontal="center" vertical="center" readingOrder="1"/>
      <protection locked="0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 readingOrder="1"/>
    </xf>
    <xf numFmtId="0" fontId="2" fillId="0" borderId="67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14" xfId="0" applyFont="1" applyBorder="1" applyAlignment="1">
      <alignment horizontal="center" vertical="center" readingOrder="1"/>
    </xf>
    <xf numFmtId="0" fontId="44" fillId="0" borderId="50" xfId="0" applyFont="1" applyBorder="1" applyAlignment="1" applyProtection="1">
      <alignment horizontal="center" vertical="center" readingOrder="1"/>
      <protection locked="0"/>
    </xf>
    <xf numFmtId="0" fontId="44" fillId="0" borderId="58" xfId="0" applyFont="1" applyBorder="1" applyAlignment="1" applyProtection="1">
      <alignment horizontal="center" vertical="center" readingOrder="1"/>
      <protection locked="0"/>
    </xf>
    <xf numFmtId="49" fontId="44" fillId="0" borderId="51" xfId="0" applyNumberFormat="1" applyFont="1" applyBorder="1" applyAlignment="1" applyProtection="1">
      <alignment horizontal="center" vertical="center" readingOrder="1"/>
      <protection locked="0"/>
    </xf>
    <xf numFmtId="49" fontId="44" fillId="0" borderId="60" xfId="0" applyNumberFormat="1" applyFont="1" applyBorder="1" applyAlignment="1" applyProtection="1">
      <alignment horizontal="center" vertical="center" readingOrder="1"/>
      <protection locked="0"/>
    </xf>
    <xf numFmtId="14" fontId="44" fillId="0" borderId="51" xfId="0" applyNumberFormat="1" applyFont="1" applyBorder="1" applyAlignment="1" applyProtection="1">
      <alignment horizontal="center" vertical="center" readingOrder="1"/>
      <protection locked="0"/>
    </xf>
    <xf numFmtId="14" fontId="2" fillId="0" borderId="51" xfId="0" applyNumberFormat="1" applyFont="1" applyBorder="1"/>
    <xf numFmtId="14" fontId="2" fillId="0" borderId="60" xfId="0" applyNumberFormat="1" applyFont="1" applyBorder="1"/>
    <xf numFmtId="14" fontId="44" fillId="0" borderId="60" xfId="0" applyNumberFormat="1" applyFont="1" applyBorder="1" applyAlignment="1" applyProtection="1">
      <alignment horizontal="center" vertical="center" readingOrder="1"/>
      <protection locked="0"/>
    </xf>
    <xf numFmtId="0" fontId="49" fillId="0" borderId="4" xfId="7" applyFont="1" applyBorder="1" applyAlignment="1">
      <alignment horizontal="center"/>
    </xf>
    <xf numFmtId="0" fontId="49" fillId="0" borderId="20" xfId="7" applyFont="1" applyBorder="1" applyAlignment="1">
      <alignment horizontal="center"/>
    </xf>
    <xf numFmtId="0" fontId="49" fillId="0" borderId="5" xfId="7" applyFont="1" applyBorder="1" applyAlignment="1">
      <alignment horizontal="center"/>
    </xf>
  </cellXfs>
  <cellStyles count="8">
    <cellStyle name="Hi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7" xr:uid="{212AFEA8-02D6-4B1E-9679-949A637F0EEC}"/>
    <cellStyle name="Normal_10ªparte-MSA - Estabilidade  " xfId="4" xr:uid="{00000000-0005-0000-0000-000004000000}"/>
    <cellStyle name="Porcentagem" xfId="5" builtinId="5"/>
    <cellStyle name="Separador de milhares_10ªparte-MSA - Estabilidade  " xfId="6" xr:uid="{00000000-0005-0000-0000-000006000000}"/>
  </cellStyles>
  <dxfs count="4">
    <dxf>
      <fill>
        <patternFill>
          <bgColor indexed="53"/>
        </patternFill>
      </fill>
    </dxf>
    <dxf>
      <fill>
        <patternFill patternType="solid">
          <bgColor indexed="52"/>
        </patternFill>
      </fill>
      <border>
        <top style="thin">
          <color indexed="64"/>
        </top>
        <bottom style="hair">
          <color indexed="64"/>
        </bottom>
      </border>
    </dxf>
    <dxf>
      <fill>
        <patternFill>
          <bgColor indexed="53"/>
        </patternFill>
      </fill>
    </dxf>
    <dxf>
      <fill>
        <patternFill patternType="solid">
          <bgColor indexed="52"/>
        </patternFill>
      </fill>
      <border>
        <top style="thin">
          <color indexed="64"/>
        </top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2052" name="Rectangle 1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>
          <a:spLocks noChangeArrowheads="1"/>
        </xdr:cNvSpPr>
      </xdr:nvSpPr>
      <xdr:spPr bwMode="auto">
        <a:xfrm>
          <a:off x="5334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152400</xdr:colOff>
      <xdr:row>0</xdr:row>
      <xdr:rowOff>0</xdr:rowOff>
    </xdr:to>
    <xdr:sp macro="" textlink="">
      <xdr:nvSpPr>
        <xdr:cNvPr id="2053" name="Oval 2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2054" name="Group 3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GrpSpPr>
          <a:grpSpLocks/>
        </xdr:cNvGrpSpPr>
      </xdr:nvGrpSpPr>
      <xdr:grpSpPr bwMode="auto">
        <a:xfrm>
          <a:off x="990600" y="0"/>
          <a:ext cx="0" cy="0"/>
          <a:chOff x="2400" y="375"/>
          <a:chExt cx="174" cy="102"/>
        </a:xfrm>
      </xdr:grpSpPr>
      <xdr:sp macro="" textlink="">
        <xdr:nvSpPr>
          <xdr:cNvPr id="2088" name="Rectangle 4">
            <a:extLst>
              <a:ext uri="{FF2B5EF4-FFF2-40B4-BE49-F238E27FC236}">
                <a16:creationId xmlns:a16="http://schemas.microsoft.com/office/drawing/2014/main" id="{00000000-0008-0000-0400-000028080000}"/>
              </a:ext>
            </a:extLst>
          </xdr:cNvPr>
          <xdr:cNvSpPr>
            <a:spLocks noChangeArrowheads="1"/>
          </xdr:cNvSpPr>
        </xdr:nvSpPr>
        <xdr:spPr bwMode="auto">
          <a:xfrm>
            <a:off x="2400" y="384"/>
            <a:ext cx="174" cy="9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9" name="Oval 5">
            <a:extLst>
              <a:ext uri="{FF2B5EF4-FFF2-40B4-BE49-F238E27FC236}">
                <a16:creationId xmlns:a16="http://schemas.microsoft.com/office/drawing/2014/main" id="{00000000-0008-0000-0400-000029080000}"/>
              </a:ext>
            </a:extLst>
          </xdr:cNvPr>
          <xdr:cNvSpPr>
            <a:spLocks noChangeArrowheads="1"/>
          </xdr:cNvSpPr>
        </xdr:nvSpPr>
        <xdr:spPr bwMode="auto">
          <a:xfrm>
            <a:off x="2433" y="375"/>
            <a:ext cx="114" cy="10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152400</xdr:colOff>
      <xdr:row>0</xdr:row>
      <xdr:rowOff>0</xdr:rowOff>
    </xdr:to>
    <xdr:sp macro="" textlink="">
      <xdr:nvSpPr>
        <xdr:cNvPr id="2055" name="AutoShape 6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>
          <a:spLocks noChangeArrowheads="1"/>
        </xdr:cNvSpPr>
      </xdr:nvSpPr>
      <xdr:spPr bwMode="auto">
        <a:xfrm>
          <a:off x="838200" y="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2056" name="AutoShape 7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>
          <a:spLocks noChangeArrowheads="1"/>
        </xdr:cNvSpPr>
      </xdr:nvSpPr>
      <xdr:spPr bwMode="auto">
        <a:xfrm rot="10800000">
          <a:off x="114300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2057" name="Rectangle 8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>
          <a:spLocks noChangeArrowheads="1"/>
        </xdr:cNvSpPr>
      </xdr:nvSpPr>
      <xdr:spPr bwMode="auto">
        <a:xfrm>
          <a:off x="11430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2058" name="Oval 9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>
          <a:spLocks noChangeArrowheads="1"/>
        </xdr:cNvSpPr>
      </xdr:nvSpPr>
      <xdr:spPr bwMode="auto">
        <a:xfrm>
          <a:off x="114300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2059" name="Group 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GrpSpPr>
          <a:grpSpLocks/>
        </xdr:cNvGrpSpPr>
      </xdr:nvGrpSpPr>
      <xdr:grpSpPr bwMode="auto">
        <a:xfrm>
          <a:off x="1085850" y="0"/>
          <a:ext cx="57150" cy="0"/>
          <a:chOff x="2400" y="375"/>
          <a:chExt cx="174" cy="102"/>
        </a:xfrm>
      </xdr:grpSpPr>
      <xdr:sp macro="" textlink="">
        <xdr:nvSpPr>
          <xdr:cNvPr id="2086" name="Rectangle 11">
            <a:extLst>
              <a:ext uri="{FF2B5EF4-FFF2-40B4-BE49-F238E27FC236}">
                <a16:creationId xmlns:a16="http://schemas.microsoft.com/office/drawing/2014/main" id="{00000000-0008-0000-0400-000026080000}"/>
              </a:ext>
            </a:extLst>
          </xdr:cNvPr>
          <xdr:cNvSpPr>
            <a:spLocks noChangeArrowheads="1"/>
          </xdr:cNvSpPr>
        </xdr:nvSpPr>
        <xdr:spPr bwMode="auto">
          <a:xfrm>
            <a:off x="2400" y="384"/>
            <a:ext cx="174" cy="9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7" name="Oval 12">
            <a:extLst>
              <a:ext uri="{FF2B5EF4-FFF2-40B4-BE49-F238E27FC236}">
                <a16:creationId xmlns:a16="http://schemas.microsoft.com/office/drawing/2014/main" id="{00000000-0008-0000-0400-000027080000}"/>
              </a:ext>
            </a:extLst>
          </xdr:cNvPr>
          <xdr:cNvSpPr>
            <a:spLocks noChangeArrowheads="1"/>
          </xdr:cNvSpPr>
        </xdr:nvSpPr>
        <xdr:spPr bwMode="auto">
          <a:xfrm>
            <a:off x="2433" y="375"/>
            <a:ext cx="114" cy="10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2060" name="AutoShape 13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>
          <a:spLocks noChangeArrowheads="1"/>
        </xdr:cNvSpPr>
      </xdr:nvSpPr>
      <xdr:spPr bwMode="auto">
        <a:xfrm>
          <a:off x="1143000" y="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2061" name="AutoShape 14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>
          <a:spLocks noChangeArrowheads="1"/>
        </xdr:cNvSpPr>
      </xdr:nvSpPr>
      <xdr:spPr bwMode="auto">
        <a:xfrm rot="10800000">
          <a:off x="114300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152400</xdr:colOff>
      <xdr:row>0</xdr:row>
      <xdr:rowOff>0</xdr:rowOff>
    </xdr:to>
    <xdr:sp macro="" textlink="">
      <xdr:nvSpPr>
        <xdr:cNvPr id="2062" name="Oval 15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2063" name="AutoShape 16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>
          <a:spLocks noChangeArrowheads="1"/>
        </xdr:cNvSpPr>
      </xdr:nvSpPr>
      <xdr:spPr bwMode="auto">
        <a:xfrm rot="10800000">
          <a:off x="114300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152400</xdr:colOff>
      <xdr:row>0</xdr:row>
      <xdr:rowOff>0</xdr:rowOff>
    </xdr:to>
    <xdr:sp macro="" textlink="">
      <xdr:nvSpPr>
        <xdr:cNvPr id="2064" name="AutoShape 17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>
          <a:spLocks noChangeArrowheads="1"/>
        </xdr:cNvSpPr>
      </xdr:nvSpPr>
      <xdr:spPr bwMode="auto">
        <a:xfrm>
          <a:off x="838200" y="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2065" name="Rectangle 18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>
          <a:spLocks noChangeArrowheads="1"/>
        </xdr:cNvSpPr>
      </xdr:nvSpPr>
      <xdr:spPr bwMode="auto">
        <a:xfrm>
          <a:off x="5334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2066" name="Group 19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GrpSpPr>
          <a:grpSpLocks/>
        </xdr:cNvGrpSpPr>
      </xdr:nvGrpSpPr>
      <xdr:grpSpPr bwMode="auto">
        <a:xfrm>
          <a:off x="990600" y="0"/>
          <a:ext cx="0" cy="0"/>
          <a:chOff x="2400" y="375"/>
          <a:chExt cx="174" cy="102"/>
        </a:xfrm>
      </xdr:grpSpPr>
      <xdr:sp macro="" textlink="">
        <xdr:nvSpPr>
          <xdr:cNvPr id="2084" name="Rectangle 20">
            <a:extLst>
              <a:ext uri="{FF2B5EF4-FFF2-40B4-BE49-F238E27FC236}">
                <a16:creationId xmlns:a16="http://schemas.microsoft.com/office/drawing/2014/main" id="{00000000-0008-0000-0400-000024080000}"/>
              </a:ext>
            </a:extLst>
          </xdr:cNvPr>
          <xdr:cNvSpPr>
            <a:spLocks noChangeArrowheads="1"/>
          </xdr:cNvSpPr>
        </xdr:nvSpPr>
        <xdr:spPr bwMode="auto">
          <a:xfrm>
            <a:off x="2400" y="384"/>
            <a:ext cx="174" cy="9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" name="Oval 21">
            <a:extLst>
              <a:ext uri="{FF2B5EF4-FFF2-40B4-BE49-F238E27FC236}">
                <a16:creationId xmlns:a16="http://schemas.microsoft.com/office/drawing/2014/main" id="{00000000-0008-0000-0400-000025080000}"/>
              </a:ext>
            </a:extLst>
          </xdr:cNvPr>
          <xdr:cNvSpPr>
            <a:spLocks noChangeArrowheads="1"/>
          </xdr:cNvSpPr>
        </xdr:nvSpPr>
        <xdr:spPr bwMode="auto">
          <a:xfrm>
            <a:off x="2433" y="375"/>
            <a:ext cx="114" cy="10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2067" name="Group 22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GrpSpPr>
          <a:grpSpLocks/>
        </xdr:cNvGrpSpPr>
      </xdr:nvGrpSpPr>
      <xdr:grpSpPr bwMode="auto">
        <a:xfrm>
          <a:off x="990600" y="0"/>
          <a:ext cx="0" cy="0"/>
          <a:chOff x="2400" y="375"/>
          <a:chExt cx="174" cy="102"/>
        </a:xfrm>
      </xdr:grpSpPr>
      <xdr:sp macro="" textlink="">
        <xdr:nvSpPr>
          <xdr:cNvPr id="2082" name="Rectangle 23">
            <a:extLst>
              <a:ext uri="{FF2B5EF4-FFF2-40B4-BE49-F238E27FC236}">
                <a16:creationId xmlns:a16="http://schemas.microsoft.com/office/drawing/2014/main" id="{00000000-0008-0000-0400-000022080000}"/>
              </a:ext>
            </a:extLst>
          </xdr:cNvPr>
          <xdr:cNvSpPr>
            <a:spLocks noChangeArrowheads="1"/>
          </xdr:cNvSpPr>
        </xdr:nvSpPr>
        <xdr:spPr bwMode="auto">
          <a:xfrm>
            <a:off x="2400" y="384"/>
            <a:ext cx="174" cy="9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3" name="Oval 24">
            <a:extLst>
              <a:ext uri="{FF2B5EF4-FFF2-40B4-BE49-F238E27FC236}">
                <a16:creationId xmlns:a16="http://schemas.microsoft.com/office/drawing/2014/main" id="{00000000-0008-0000-0400-000023080000}"/>
              </a:ext>
            </a:extLst>
          </xdr:cNvPr>
          <xdr:cNvSpPr>
            <a:spLocks noChangeArrowheads="1"/>
          </xdr:cNvSpPr>
        </xdr:nvSpPr>
        <xdr:spPr bwMode="auto">
          <a:xfrm>
            <a:off x="2433" y="375"/>
            <a:ext cx="114" cy="10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152400</xdr:colOff>
      <xdr:row>0</xdr:row>
      <xdr:rowOff>0</xdr:rowOff>
    </xdr:to>
    <xdr:sp macro="" textlink="">
      <xdr:nvSpPr>
        <xdr:cNvPr id="2068" name="AutoShape 25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>
          <a:spLocks noChangeArrowheads="1"/>
        </xdr:cNvSpPr>
      </xdr:nvSpPr>
      <xdr:spPr bwMode="auto">
        <a:xfrm>
          <a:off x="838200" y="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2069" name="Group 26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GrpSpPr>
          <a:grpSpLocks/>
        </xdr:cNvGrpSpPr>
      </xdr:nvGrpSpPr>
      <xdr:grpSpPr bwMode="auto">
        <a:xfrm>
          <a:off x="990600" y="0"/>
          <a:ext cx="0" cy="0"/>
          <a:chOff x="2400" y="375"/>
          <a:chExt cx="174" cy="102"/>
        </a:xfrm>
      </xdr:grpSpPr>
      <xdr:sp macro="" textlink="">
        <xdr:nvSpPr>
          <xdr:cNvPr id="2080" name="Rectangle 27">
            <a:extLst>
              <a:ext uri="{FF2B5EF4-FFF2-40B4-BE49-F238E27FC236}">
                <a16:creationId xmlns:a16="http://schemas.microsoft.com/office/drawing/2014/main" id="{00000000-0008-0000-0400-000020080000}"/>
              </a:ext>
            </a:extLst>
          </xdr:cNvPr>
          <xdr:cNvSpPr>
            <a:spLocks noChangeArrowheads="1"/>
          </xdr:cNvSpPr>
        </xdr:nvSpPr>
        <xdr:spPr bwMode="auto">
          <a:xfrm>
            <a:off x="2400" y="384"/>
            <a:ext cx="174" cy="9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" name="Oval 28">
            <a:extLst>
              <a:ext uri="{FF2B5EF4-FFF2-40B4-BE49-F238E27FC236}">
                <a16:creationId xmlns:a16="http://schemas.microsoft.com/office/drawing/2014/main" id="{00000000-0008-0000-0400-000021080000}"/>
              </a:ext>
            </a:extLst>
          </xdr:cNvPr>
          <xdr:cNvSpPr>
            <a:spLocks noChangeArrowheads="1"/>
          </xdr:cNvSpPr>
        </xdr:nvSpPr>
        <xdr:spPr bwMode="auto">
          <a:xfrm>
            <a:off x="2433" y="375"/>
            <a:ext cx="114" cy="10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2070" name="AutoShape 29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>
          <a:spLocks noChangeArrowheads="1"/>
        </xdr:cNvSpPr>
      </xdr:nvSpPr>
      <xdr:spPr bwMode="auto">
        <a:xfrm rot="10800000">
          <a:off x="114300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152400</xdr:colOff>
      <xdr:row>0</xdr:row>
      <xdr:rowOff>0</xdr:rowOff>
    </xdr:to>
    <xdr:sp macro="" textlink="">
      <xdr:nvSpPr>
        <xdr:cNvPr id="2071" name="AutoShape 3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>
          <a:spLocks noChangeArrowheads="1"/>
        </xdr:cNvSpPr>
      </xdr:nvSpPr>
      <xdr:spPr bwMode="auto">
        <a:xfrm>
          <a:off x="838200" y="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11</xdr:row>
      <xdr:rowOff>76200</xdr:rowOff>
    </xdr:from>
    <xdr:to>
      <xdr:col>47</xdr:col>
      <xdr:colOff>0</xdr:colOff>
      <xdr:row>12</xdr:row>
      <xdr:rowOff>0</xdr:rowOff>
    </xdr:to>
    <xdr:sp macro="" textlink="">
      <xdr:nvSpPr>
        <xdr:cNvPr id="2072" name="AutoShape 41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>
          <a:spLocks noChangeArrowheads="1"/>
        </xdr:cNvSpPr>
      </xdr:nvSpPr>
      <xdr:spPr bwMode="auto">
        <a:xfrm>
          <a:off x="8324850" y="1476375"/>
          <a:ext cx="0" cy="15240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11</xdr:row>
      <xdr:rowOff>76200</xdr:rowOff>
    </xdr:from>
    <xdr:to>
      <xdr:col>47</xdr:col>
      <xdr:colOff>0</xdr:colOff>
      <xdr:row>12</xdr:row>
      <xdr:rowOff>0</xdr:rowOff>
    </xdr:to>
    <xdr:sp macro="" textlink="">
      <xdr:nvSpPr>
        <xdr:cNvPr id="2073" name="AutoShape 42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>
          <a:spLocks noChangeArrowheads="1"/>
        </xdr:cNvSpPr>
      </xdr:nvSpPr>
      <xdr:spPr bwMode="auto">
        <a:xfrm>
          <a:off x="8324850" y="1476375"/>
          <a:ext cx="0" cy="15240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11</xdr:row>
      <xdr:rowOff>76200</xdr:rowOff>
    </xdr:from>
    <xdr:to>
      <xdr:col>47</xdr:col>
      <xdr:colOff>0</xdr:colOff>
      <xdr:row>12</xdr:row>
      <xdr:rowOff>0</xdr:rowOff>
    </xdr:to>
    <xdr:sp macro="" textlink="">
      <xdr:nvSpPr>
        <xdr:cNvPr id="2074" name="Rectangle 43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>
          <a:spLocks noChangeArrowheads="1"/>
        </xdr:cNvSpPr>
      </xdr:nvSpPr>
      <xdr:spPr bwMode="auto">
        <a:xfrm>
          <a:off x="8324850" y="14763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11</xdr:row>
      <xdr:rowOff>76200</xdr:rowOff>
    </xdr:from>
    <xdr:to>
      <xdr:col>47</xdr:col>
      <xdr:colOff>0</xdr:colOff>
      <xdr:row>12</xdr:row>
      <xdr:rowOff>0</xdr:rowOff>
    </xdr:to>
    <xdr:grpSp>
      <xdr:nvGrpSpPr>
        <xdr:cNvPr id="2075" name="Group 44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GrpSpPr>
          <a:grpSpLocks/>
        </xdr:cNvGrpSpPr>
      </xdr:nvGrpSpPr>
      <xdr:grpSpPr bwMode="auto">
        <a:xfrm>
          <a:off x="8324850" y="1476375"/>
          <a:ext cx="0" cy="152400"/>
          <a:chOff x="2744" y="2015"/>
          <a:chExt cx="192" cy="90"/>
        </a:xfrm>
      </xdr:grpSpPr>
      <xdr:sp macro="" textlink="">
        <xdr:nvSpPr>
          <xdr:cNvPr id="2078" name="Rectangle 45">
            <a:extLst>
              <a:ext uri="{FF2B5EF4-FFF2-40B4-BE49-F238E27FC236}">
                <a16:creationId xmlns:a16="http://schemas.microsoft.com/office/drawing/2014/main" id="{00000000-0008-0000-0400-00001E080000}"/>
              </a:ext>
            </a:extLst>
          </xdr:cNvPr>
          <xdr:cNvSpPr>
            <a:spLocks noChangeArrowheads="1"/>
          </xdr:cNvSpPr>
        </xdr:nvSpPr>
        <xdr:spPr bwMode="auto">
          <a:xfrm>
            <a:off x="2744" y="2015"/>
            <a:ext cx="192" cy="9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" name="AutoShape 46">
            <a:extLst>
              <a:ext uri="{FF2B5EF4-FFF2-40B4-BE49-F238E27FC236}">
                <a16:creationId xmlns:a16="http://schemas.microsoft.com/office/drawing/2014/main" id="{00000000-0008-0000-0400-00001F080000}"/>
              </a:ext>
            </a:extLst>
          </xdr:cNvPr>
          <xdr:cNvSpPr>
            <a:spLocks noChangeArrowheads="1"/>
          </xdr:cNvSpPr>
        </xdr:nvSpPr>
        <xdr:spPr bwMode="auto">
          <a:xfrm>
            <a:off x="2744" y="2015"/>
            <a:ext cx="192" cy="84"/>
          </a:xfrm>
          <a:prstGeom prst="flowChartDecision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47</xdr:col>
      <xdr:colOff>0</xdr:colOff>
      <xdr:row>11</xdr:row>
      <xdr:rowOff>95250</xdr:rowOff>
    </xdr:from>
    <xdr:to>
      <xdr:col>47</xdr:col>
      <xdr:colOff>0</xdr:colOff>
      <xdr:row>12</xdr:row>
      <xdr:rowOff>0</xdr:rowOff>
    </xdr:to>
    <xdr:sp macro="" textlink="">
      <xdr:nvSpPr>
        <xdr:cNvPr id="2076" name="AutoShape 5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>
          <a:spLocks noChangeArrowheads="1"/>
        </xdr:cNvSpPr>
      </xdr:nvSpPr>
      <xdr:spPr bwMode="auto">
        <a:xfrm>
          <a:off x="8324850" y="1495425"/>
          <a:ext cx="0" cy="13335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11</xdr:row>
      <xdr:rowOff>76200</xdr:rowOff>
    </xdr:from>
    <xdr:to>
      <xdr:col>47</xdr:col>
      <xdr:colOff>0</xdr:colOff>
      <xdr:row>12</xdr:row>
      <xdr:rowOff>0</xdr:rowOff>
    </xdr:to>
    <xdr:sp macro="" textlink="">
      <xdr:nvSpPr>
        <xdr:cNvPr id="2077" name="Rectangle 52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>
          <a:spLocks noChangeArrowheads="1"/>
        </xdr:cNvSpPr>
      </xdr:nvSpPr>
      <xdr:spPr bwMode="auto">
        <a:xfrm>
          <a:off x="8324850" y="1476375"/>
          <a:ext cx="0" cy="15240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1028700</xdr:colOff>
          <xdr:row>0</xdr:row>
          <xdr:rowOff>180975</xdr:rowOff>
        </xdr:from>
        <xdr:to>
          <xdr:col>5</xdr:col>
          <xdr:colOff>76200</xdr:colOff>
          <xdr:row>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Pré-lançamento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561975</xdr:colOff>
          <xdr:row>0</xdr:row>
          <xdr:rowOff>190500</xdr:rowOff>
        </xdr:from>
        <xdr:to>
          <xdr:col>7</xdr:col>
          <xdr:colOff>180975</xdr:colOff>
          <xdr:row>2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180975</xdr:rowOff>
        </xdr:from>
        <xdr:to>
          <xdr:col>1</xdr:col>
          <xdr:colOff>676275</xdr:colOff>
          <xdr:row>2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Protótipo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200025</xdr:rowOff>
        </xdr:from>
        <xdr:to>
          <xdr:col>4</xdr:col>
          <xdr:colOff>123825</xdr:colOff>
          <xdr:row>14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B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200025</xdr:rowOff>
        </xdr:from>
        <xdr:to>
          <xdr:col>6</xdr:col>
          <xdr:colOff>114300</xdr:colOff>
          <xdr:row>14</xdr:row>
          <xdr:rowOff>171450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B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200025</xdr:rowOff>
        </xdr:from>
        <xdr:to>
          <xdr:col>8</xdr:col>
          <xdr:colOff>114300</xdr:colOff>
          <xdr:row>14</xdr:row>
          <xdr:rowOff>171450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B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200025</xdr:rowOff>
        </xdr:from>
        <xdr:to>
          <xdr:col>10</xdr:col>
          <xdr:colOff>114300</xdr:colOff>
          <xdr:row>14</xdr:row>
          <xdr:rowOff>171450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B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200025</xdr:rowOff>
        </xdr:from>
        <xdr:to>
          <xdr:col>12</xdr:col>
          <xdr:colOff>114300</xdr:colOff>
          <xdr:row>14</xdr:row>
          <xdr:rowOff>171450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B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200025</xdr:rowOff>
        </xdr:from>
        <xdr:to>
          <xdr:col>4</xdr:col>
          <xdr:colOff>123825</xdr:colOff>
          <xdr:row>16</xdr:row>
          <xdr:rowOff>171450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B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200025</xdr:rowOff>
        </xdr:from>
        <xdr:to>
          <xdr:col>9</xdr:col>
          <xdr:colOff>114300</xdr:colOff>
          <xdr:row>16</xdr:row>
          <xdr:rowOff>171450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B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198933</xdr:colOff>
      <xdr:row>32</xdr:row>
      <xdr:rowOff>27924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33333" cy="5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/>
  <dimension ref="A2:H18"/>
  <sheetViews>
    <sheetView workbookViewId="0">
      <selection activeCell="G17" sqref="G17"/>
    </sheetView>
  </sheetViews>
  <sheetFormatPr defaultRowHeight="12.75" x14ac:dyDescent="0.2"/>
  <cols>
    <col min="1" max="3" width="9.140625" style="4"/>
    <col min="4" max="4" width="9.85546875" style="4" bestFit="1" customWidth="1"/>
    <col min="5" max="5" width="9.140625" style="4"/>
    <col min="6" max="6" width="9.85546875" style="4" customWidth="1"/>
    <col min="7" max="16384" width="9.140625" style="4"/>
  </cols>
  <sheetData>
    <row r="2" spans="1:8" x14ac:dyDescent="0.2">
      <c r="A2" s="342" t="s">
        <v>10</v>
      </c>
      <c r="B2" s="342"/>
      <c r="C2" s="342"/>
      <c r="D2" s="342"/>
      <c r="E2" s="342"/>
      <c r="F2" s="342"/>
      <c r="G2" s="342"/>
      <c r="H2" s="342"/>
    </row>
    <row r="3" spans="1:8" ht="12.75" customHeight="1" x14ac:dyDescent="0.2">
      <c r="A3" s="342"/>
      <c r="B3" s="342"/>
      <c r="C3" s="342"/>
      <c r="D3" s="342"/>
      <c r="E3" s="342"/>
      <c r="F3" s="342"/>
      <c r="G3" s="342"/>
      <c r="H3" s="342"/>
    </row>
    <row r="4" spans="1:8" ht="12.75" customHeight="1" x14ac:dyDescent="0.2">
      <c r="A4" s="342"/>
      <c r="B4" s="342"/>
      <c r="C4" s="342"/>
      <c r="D4" s="342"/>
      <c r="E4" s="342"/>
      <c r="F4" s="342"/>
      <c r="G4" s="342"/>
      <c r="H4" s="342"/>
    </row>
    <row r="5" spans="1:8" ht="12.75" customHeight="1" x14ac:dyDescent="0.5">
      <c r="C5" s="3"/>
      <c r="D5" s="3"/>
      <c r="E5" s="3"/>
      <c r="F5" s="3"/>
      <c r="G5" s="3"/>
      <c r="H5" s="3"/>
    </row>
    <row r="6" spans="1:8" ht="12.75" customHeight="1" x14ac:dyDescent="0.5">
      <c r="A6" s="4" t="s">
        <v>11</v>
      </c>
      <c r="B6" s="5" t="e">
        <f>(#REF!*#REF!)+(#REF!*#REF!)+(#REF!*#REF!)</f>
        <v>#REF!</v>
      </c>
      <c r="C6" s="6"/>
      <c r="D6" s="7"/>
      <c r="E6" s="8"/>
      <c r="F6" s="3"/>
      <c r="G6" s="3"/>
      <c r="H6" s="3"/>
    </row>
    <row r="7" spans="1:8" x14ac:dyDescent="0.2">
      <c r="A7" s="4" t="s">
        <v>12</v>
      </c>
      <c r="B7" s="8" t="e">
        <f>#REF!+#REF!+#REF!</f>
        <v>#REF!</v>
      </c>
      <c r="C7" s="8" t="e">
        <f>B7/3</f>
        <v>#REF!</v>
      </c>
      <c r="D7" s="8"/>
      <c r="E7" s="9"/>
      <c r="F7" s="10"/>
    </row>
    <row r="8" spans="1:8" x14ac:dyDescent="0.2">
      <c r="A8" s="4" t="s">
        <v>13</v>
      </c>
      <c r="B8" s="8" t="e">
        <f>#REF!+#REF!+#REF!</f>
        <v>#REF!</v>
      </c>
      <c r="C8" s="8" t="e">
        <f>B8/3</f>
        <v>#REF!</v>
      </c>
      <c r="D8" s="8"/>
      <c r="E8" s="8"/>
      <c r="F8" s="8"/>
    </row>
    <row r="9" spans="1:8" x14ac:dyDescent="0.2">
      <c r="A9" s="4" t="s">
        <v>14</v>
      </c>
      <c r="B9" s="8" t="e">
        <f>#REF!^2+#REF!^2+#REF!^2</f>
        <v>#REF!</v>
      </c>
      <c r="C9" s="8"/>
      <c r="D9" s="8"/>
      <c r="E9" s="8"/>
    </row>
    <row r="10" spans="1:8" x14ac:dyDescent="0.2">
      <c r="B10" s="8"/>
      <c r="C10" s="8"/>
      <c r="D10" s="8"/>
      <c r="E10" s="8"/>
    </row>
    <row r="11" spans="1:8" x14ac:dyDescent="0.2">
      <c r="A11" s="4" t="s">
        <v>15</v>
      </c>
      <c r="D11" s="11" t="e">
        <f>(SUM(#REF!))/3</f>
        <v>#REF!</v>
      </c>
    </row>
    <row r="13" spans="1:8" x14ac:dyDescent="0.2">
      <c r="A13" s="4" t="s">
        <v>16</v>
      </c>
    </row>
    <row r="15" spans="1:8" x14ac:dyDescent="0.2">
      <c r="A15" s="4" t="s">
        <v>17</v>
      </c>
      <c r="D15" s="4" t="e">
        <f>C18+(#REF!*#REF!)</f>
        <v>#REF!</v>
      </c>
      <c r="E15" s="4" t="e">
        <f>C18+(#REF!*#REF!)</f>
        <v>#REF!</v>
      </c>
      <c r="F15" s="4" t="e">
        <f>C18+(#REF!*#REF!)</f>
        <v>#REF!</v>
      </c>
    </row>
    <row r="16" spans="1:8" x14ac:dyDescent="0.2">
      <c r="A16" s="4" t="s">
        <v>18</v>
      </c>
      <c r="C16" s="4" t="e">
        <f>SUM(#REF!)</f>
        <v>#REF!</v>
      </c>
    </row>
    <row r="17" spans="1:3" x14ac:dyDescent="0.2">
      <c r="A17" s="4" t="s">
        <v>19</v>
      </c>
      <c r="C17" s="4" t="e">
        <f>SUM(#REF!)</f>
        <v>#REF!</v>
      </c>
    </row>
    <row r="18" spans="1:3" x14ac:dyDescent="0.2">
      <c r="A18" s="4" t="s">
        <v>20</v>
      </c>
      <c r="C18" s="4" t="e">
        <f>(C16-(#REF!*C17))/3</f>
        <v>#REF!</v>
      </c>
    </row>
  </sheetData>
  <sheetProtection password="CD96" sheet="1" objects="1" scenarios="1"/>
  <mergeCells count="1">
    <mergeCell ref="A2:H4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O38"/>
  <sheetViews>
    <sheetView showGridLines="0" workbookViewId="0">
      <selection activeCell="J6" sqref="J6"/>
    </sheetView>
  </sheetViews>
  <sheetFormatPr defaultColWidth="9" defaultRowHeight="12.75" x14ac:dyDescent="0.2"/>
  <cols>
    <col min="1" max="1" width="13.85546875" style="128" customWidth="1"/>
    <col min="2" max="2" width="41" style="128" customWidth="1"/>
    <col min="3" max="3" width="5" style="128" customWidth="1"/>
    <col min="4" max="4" width="10.28515625" style="128" customWidth="1"/>
    <col min="5" max="5" width="12.28515625" style="128" customWidth="1"/>
    <col min="6" max="6" width="4.140625" style="128" customWidth="1"/>
    <col min="7" max="8" width="5.28515625" style="128" customWidth="1"/>
    <col min="9" max="16384" width="9" style="128"/>
  </cols>
  <sheetData>
    <row r="1" spans="1:15" ht="20.25" x14ac:dyDescent="0.3">
      <c r="A1" s="656" t="s">
        <v>139</v>
      </c>
      <c r="B1" s="656"/>
      <c r="C1" s="656"/>
      <c r="D1" s="656"/>
      <c r="E1" s="127" t="s">
        <v>140</v>
      </c>
      <c r="F1" s="657"/>
      <c r="G1" s="658"/>
      <c r="H1" s="658"/>
    </row>
    <row r="2" spans="1:15" ht="20.25" x14ac:dyDescent="0.3">
      <c r="A2" s="656" t="s">
        <v>141</v>
      </c>
      <c r="B2" s="656"/>
      <c r="C2" s="656"/>
      <c r="D2" s="656"/>
      <c r="E2" s="129" t="s">
        <v>142</v>
      </c>
      <c r="F2" s="130">
        <v>1</v>
      </c>
      <c r="G2" s="131" t="s">
        <v>143</v>
      </c>
      <c r="H2" s="132">
        <v>1</v>
      </c>
    </row>
    <row r="3" spans="1:15" ht="12" customHeight="1" x14ac:dyDescent="0.2">
      <c r="A3" s="133" t="s">
        <v>144</v>
      </c>
      <c r="B3" s="134"/>
      <c r="C3" s="134"/>
      <c r="D3" s="133" t="s">
        <v>145</v>
      </c>
      <c r="E3" s="135"/>
      <c r="F3" s="659" t="s">
        <v>146</v>
      </c>
      <c r="G3" s="659"/>
      <c r="H3" s="661"/>
      <c r="I3" s="136"/>
    </row>
    <row r="4" spans="1:15" x14ac:dyDescent="0.2">
      <c r="A4" s="663"/>
      <c r="B4" s="664"/>
      <c r="C4" s="665"/>
      <c r="D4" s="663"/>
      <c r="E4" s="664"/>
      <c r="F4" s="660"/>
      <c r="G4" s="660"/>
      <c r="H4" s="662"/>
      <c r="I4" s="136"/>
    </row>
    <row r="5" spans="1:15" ht="12" customHeight="1" x14ac:dyDescent="0.2">
      <c r="A5" s="133" t="s">
        <v>147</v>
      </c>
      <c r="B5" s="134"/>
      <c r="C5" s="134"/>
      <c r="D5" s="133" t="s">
        <v>148</v>
      </c>
      <c r="E5" s="135"/>
      <c r="F5" s="135"/>
      <c r="G5" s="135"/>
      <c r="H5" s="134"/>
      <c r="I5" s="136"/>
    </row>
    <row r="6" spans="1:15" x14ac:dyDescent="0.2">
      <c r="A6" s="666"/>
      <c r="B6" s="667"/>
      <c r="C6" s="668"/>
      <c r="D6" s="663"/>
      <c r="E6" s="664"/>
      <c r="F6" s="664"/>
      <c r="G6" s="664"/>
      <c r="H6" s="669"/>
      <c r="I6" s="137"/>
    </row>
    <row r="7" spans="1:15" ht="24" customHeight="1" x14ac:dyDescent="0.2">
      <c r="A7" s="670" t="s">
        <v>149</v>
      </c>
      <c r="B7" s="670" t="s">
        <v>150</v>
      </c>
      <c r="C7" s="673" t="s">
        <v>151</v>
      </c>
      <c r="D7" s="675" t="s">
        <v>152</v>
      </c>
      <c r="E7" s="676"/>
      <c r="F7" s="677"/>
      <c r="G7" s="673" t="s">
        <v>153</v>
      </c>
      <c r="H7" s="681" t="s">
        <v>154</v>
      </c>
    </row>
    <row r="8" spans="1:15" ht="54" customHeight="1" x14ac:dyDescent="0.2">
      <c r="A8" s="671"/>
      <c r="B8" s="672"/>
      <c r="C8" s="674"/>
      <c r="D8" s="678"/>
      <c r="E8" s="679"/>
      <c r="F8" s="680"/>
      <c r="G8" s="674"/>
      <c r="H8" s="682"/>
      <c r="I8" s="138"/>
      <c r="J8" s="138"/>
      <c r="K8" s="138"/>
      <c r="L8" s="138"/>
      <c r="M8" s="138"/>
      <c r="N8" s="138"/>
      <c r="O8" s="138"/>
    </row>
    <row r="9" spans="1:15" ht="16.899999999999999" customHeight="1" x14ac:dyDescent="0.2">
      <c r="A9" s="139"/>
      <c r="B9" s="139"/>
      <c r="C9" s="139"/>
      <c r="D9" s="683"/>
      <c r="E9" s="684"/>
      <c r="F9" s="685"/>
      <c r="G9" s="139"/>
      <c r="H9" s="139"/>
      <c r="I9" s="138"/>
      <c r="J9" s="138"/>
      <c r="K9" s="138"/>
      <c r="L9" s="138"/>
      <c r="M9" s="138"/>
      <c r="N9" s="138"/>
      <c r="O9" s="138"/>
    </row>
    <row r="10" spans="1:15" ht="16.899999999999999" customHeight="1" x14ac:dyDescent="0.2">
      <c r="A10" s="139"/>
      <c r="B10" s="139"/>
      <c r="C10" s="139"/>
      <c r="D10" s="683"/>
      <c r="E10" s="684"/>
      <c r="F10" s="685"/>
      <c r="G10" s="139"/>
      <c r="H10" s="139"/>
      <c r="I10" s="138"/>
      <c r="J10" s="138"/>
      <c r="K10" s="138"/>
      <c r="L10" s="138"/>
      <c r="M10" s="138"/>
      <c r="N10" s="138"/>
      <c r="O10" s="138"/>
    </row>
    <row r="11" spans="1:15" ht="16.899999999999999" customHeight="1" x14ac:dyDescent="0.2">
      <c r="A11" s="139"/>
      <c r="B11" s="139"/>
      <c r="C11" s="139"/>
      <c r="D11" s="683"/>
      <c r="E11" s="684"/>
      <c r="F11" s="685"/>
      <c r="G11" s="139"/>
      <c r="H11" s="139"/>
      <c r="I11" s="138"/>
      <c r="J11" s="138"/>
      <c r="K11" s="138"/>
      <c r="L11" s="138"/>
      <c r="M11" s="138"/>
      <c r="N11" s="138"/>
      <c r="O11" s="138"/>
    </row>
    <row r="12" spans="1:15" ht="16.899999999999999" customHeight="1" x14ac:dyDescent="0.2">
      <c r="A12" s="139"/>
      <c r="B12" s="139"/>
      <c r="C12" s="139"/>
      <c r="D12" s="683"/>
      <c r="E12" s="684"/>
      <c r="F12" s="685"/>
      <c r="G12" s="139"/>
      <c r="H12" s="139"/>
      <c r="I12" s="138"/>
      <c r="J12" s="138"/>
      <c r="K12" s="138"/>
      <c r="L12" s="138"/>
      <c r="M12" s="138"/>
      <c r="N12" s="138"/>
      <c r="O12" s="138"/>
    </row>
    <row r="13" spans="1:15" s="141" customFormat="1" ht="15" x14ac:dyDescent="0.2">
      <c r="A13" s="140"/>
      <c r="B13" s="139"/>
      <c r="C13" s="139"/>
      <c r="D13" s="683"/>
      <c r="E13" s="684"/>
      <c r="F13" s="685"/>
      <c r="G13" s="140"/>
      <c r="H13" s="140"/>
    </row>
    <row r="14" spans="1:15" s="141" customFormat="1" ht="15" x14ac:dyDescent="0.2">
      <c r="A14" s="140"/>
      <c r="B14" s="139"/>
      <c r="C14" s="142"/>
      <c r="D14" s="683"/>
      <c r="E14" s="684"/>
      <c r="F14" s="685"/>
      <c r="G14" s="140"/>
      <c r="H14" s="140"/>
    </row>
    <row r="15" spans="1:15" s="141" customFormat="1" ht="15" x14ac:dyDescent="0.2">
      <c r="A15" s="140"/>
      <c r="B15" s="140"/>
      <c r="C15" s="142"/>
      <c r="D15" s="683"/>
      <c r="E15" s="684"/>
      <c r="F15" s="685"/>
      <c r="G15" s="140"/>
      <c r="H15" s="140"/>
    </row>
    <row r="16" spans="1:15" s="141" customFormat="1" ht="15" x14ac:dyDescent="0.2">
      <c r="A16" s="140"/>
      <c r="B16" s="140"/>
      <c r="C16" s="142"/>
      <c r="D16" s="683"/>
      <c r="E16" s="684"/>
      <c r="F16" s="685"/>
      <c r="G16" s="140"/>
      <c r="H16" s="140"/>
    </row>
    <row r="17" spans="1:8" s="141" customFormat="1" ht="15" x14ac:dyDescent="0.2">
      <c r="A17" s="140"/>
      <c r="B17" s="140"/>
      <c r="C17" s="142"/>
      <c r="D17" s="683"/>
      <c r="E17" s="684"/>
      <c r="F17" s="685"/>
      <c r="G17" s="140"/>
      <c r="H17" s="140"/>
    </row>
    <row r="18" spans="1:8" s="141" customFormat="1" ht="15" x14ac:dyDescent="0.2">
      <c r="A18" s="140"/>
      <c r="B18" s="140"/>
      <c r="C18" s="142"/>
      <c r="D18" s="683"/>
      <c r="E18" s="684"/>
      <c r="F18" s="685"/>
      <c r="G18" s="140"/>
      <c r="H18" s="140"/>
    </row>
    <row r="19" spans="1:8" s="141" customFormat="1" ht="15" x14ac:dyDescent="0.2">
      <c r="A19" s="140"/>
      <c r="B19" s="140"/>
      <c r="C19" s="142"/>
      <c r="D19" s="683"/>
      <c r="E19" s="684"/>
      <c r="F19" s="685"/>
      <c r="G19" s="140"/>
      <c r="H19" s="140"/>
    </row>
    <row r="20" spans="1:8" s="141" customFormat="1" ht="15" x14ac:dyDescent="0.2">
      <c r="A20" s="140"/>
      <c r="B20" s="140"/>
      <c r="C20" s="143"/>
      <c r="D20" s="683"/>
      <c r="E20" s="684"/>
      <c r="F20" s="685"/>
      <c r="G20" s="140"/>
      <c r="H20" s="140"/>
    </row>
    <row r="21" spans="1:8" s="141" customFormat="1" ht="15" x14ac:dyDescent="0.2">
      <c r="A21" s="140"/>
      <c r="B21" s="140"/>
      <c r="C21" s="143"/>
      <c r="D21" s="683"/>
      <c r="E21" s="684"/>
      <c r="F21" s="685"/>
      <c r="G21" s="140"/>
      <c r="H21" s="140"/>
    </row>
    <row r="22" spans="1:8" s="141" customFormat="1" ht="15" x14ac:dyDescent="0.2">
      <c r="A22" s="140"/>
      <c r="B22" s="140"/>
      <c r="C22" s="140"/>
      <c r="D22" s="683"/>
      <c r="E22" s="684"/>
      <c r="F22" s="685"/>
      <c r="G22" s="140"/>
      <c r="H22" s="140"/>
    </row>
    <row r="23" spans="1:8" s="141" customFormat="1" ht="15" x14ac:dyDescent="0.2">
      <c r="A23" s="140"/>
      <c r="B23" s="140"/>
      <c r="C23" s="140"/>
      <c r="D23" s="683"/>
      <c r="E23" s="684"/>
      <c r="F23" s="685"/>
      <c r="G23" s="140"/>
      <c r="H23" s="140"/>
    </row>
    <row r="24" spans="1:8" s="141" customFormat="1" ht="15" x14ac:dyDescent="0.2">
      <c r="A24" s="140"/>
      <c r="B24" s="140"/>
      <c r="C24" s="140"/>
      <c r="D24" s="683"/>
      <c r="E24" s="684"/>
      <c r="F24" s="685"/>
      <c r="G24" s="140"/>
      <c r="H24" s="140"/>
    </row>
    <row r="25" spans="1:8" s="141" customFormat="1" ht="15" x14ac:dyDescent="0.2">
      <c r="A25" s="140"/>
      <c r="B25" s="140"/>
      <c r="C25" s="140"/>
      <c r="D25" s="683"/>
      <c r="E25" s="684"/>
      <c r="F25" s="685"/>
      <c r="G25" s="140"/>
      <c r="H25" s="140"/>
    </row>
    <row r="26" spans="1:8" s="141" customFormat="1" ht="15" x14ac:dyDescent="0.2">
      <c r="A26" s="140"/>
      <c r="B26" s="140"/>
      <c r="C26" s="140"/>
      <c r="D26" s="683"/>
      <c r="E26" s="684"/>
      <c r="F26" s="685"/>
      <c r="G26" s="140"/>
      <c r="H26" s="140"/>
    </row>
    <row r="27" spans="1:8" s="141" customFormat="1" ht="15" x14ac:dyDescent="0.2">
      <c r="A27" s="140"/>
      <c r="B27" s="140"/>
      <c r="C27" s="140"/>
      <c r="D27" s="683"/>
      <c r="E27" s="684"/>
      <c r="F27" s="685"/>
      <c r="G27" s="140"/>
      <c r="H27" s="140"/>
    </row>
    <row r="28" spans="1:8" s="141" customFormat="1" ht="15" x14ac:dyDescent="0.2">
      <c r="A28" s="142"/>
      <c r="B28" s="142"/>
      <c r="C28" s="140"/>
      <c r="D28" s="683"/>
      <c r="E28" s="684"/>
      <c r="F28" s="685"/>
      <c r="G28" s="140"/>
      <c r="H28" s="140"/>
    </row>
    <row r="29" spans="1:8" s="141" customFormat="1" ht="15" x14ac:dyDescent="0.2">
      <c r="A29" s="140"/>
      <c r="B29" s="140"/>
      <c r="C29" s="140"/>
      <c r="D29" s="683"/>
      <c r="E29" s="684"/>
      <c r="F29" s="685"/>
      <c r="G29" s="140"/>
      <c r="H29" s="140"/>
    </row>
    <row r="30" spans="1:8" s="141" customFormat="1" ht="15" x14ac:dyDescent="0.2">
      <c r="A30" s="140"/>
      <c r="B30" s="140"/>
      <c r="C30" s="140"/>
      <c r="D30" s="683"/>
      <c r="E30" s="684"/>
      <c r="F30" s="685"/>
      <c r="G30" s="140"/>
      <c r="H30" s="140"/>
    </row>
    <row r="31" spans="1:8" s="141" customFormat="1" ht="15" x14ac:dyDescent="0.2">
      <c r="A31" s="140"/>
      <c r="B31" s="140"/>
      <c r="C31" s="140"/>
      <c r="D31" s="683"/>
      <c r="E31" s="684"/>
      <c r="F31" s="685"/>
      <c r="G31" s="140"/>
      <c r="H31" s="140"/>
    </row>
    <row r="32" spans="1:8" s="141" customFormat="1" ht="15" x14ac:dyDescent="0.2">
      <c r="A32" s="140"/>
      <c r="B32" s="140"/>
      <c r="C32" s="140"/>
      <c r="D32" s="683"/>
      <c r="E32" s="684"/>
      <c r="F32" s="685"/>
      <c r="G32" s="140"/>
      <c r="H32" s="140"/>
    </row>
    <row r="33" spans="1:10" s="141" customFormat="1" ht="15" x14ac:dyDescent="0.2">
      <c r="A33" s="140"/>
      <c r="B33" s="140"/>
      <c r="C33" s="140"/>
      <c r="D33" s="683"/>
      <c r="E33" s="684"/>
      <c r="F33" s="685"/>
      <c r="G33" s="140"/>
      <c r="H33" s="140"/>
    </row>
    <row r="34" spans="1:10" s="141" customFormat="1" ht="15" x14ac:dyDescent="0.2">
      <c r="A34" s="140"/>
      <c r="B34" s="140"/>
      <c r="C34" s="140"/>
      <c r="D34" s="683"/>
      <c r="E34" s="684"/>
      <c r="F34" s="685"/>
      <c r="G34" s="140"/>
      <c r="H34" s="140"/>
    </row>
    <row r="35" spans="1:10" s="141" customFormat="1" ht="15" x14ac:dyDescent="0.2">
      <c r="A35" s="140"/>
      <c r="B35" s="140"/>
      <c r="C35" s="140"/>
      <c r="D35" s="683"/>
      <c r="E35" s="684"/>
      <c r="F35" s="685"/>
      <c r="G35" s="140"/>
      <c r="H35" s="140"/>
    </row>
    <row r="37" spans="1:10" ht="16.149999999999999" customHeight="1" x14ac:dyDescent="0.2">
      <c r="A37" s="144" t="s">
        <v>155</v>
      </c>
      <c r="B37" s="145" t="s">
        <v>156</v>
      </c>
      <c r="C37" s="686" t="s">
        <v>157</v>
      </c>
      <c r="D37" s="686"/>
      <c r="E37" s="686"/>
      <c r="F37" s="687" t="s">
        <v>78</v>
      </c>
      <c r="G37" s="687"/>
      <c r="H37" s="687"/>
      <c r="J37" s="146"/>
    </row>
    <row r="38" spans="1:10" x14ac:dyDescent="0.2">
      <c r="A38" s="688"/>
      <c r="B38" s="689"/>
      <c r="C38" s="690"/>
      <c r="D38" s="690"/>
      <c r="E38" s="690"/>
      <c r="F38" s="691"/>
      <c r="G38" s="691"/>
      <c r="H38" s="691"/>
      <c r="J38" s="146"/>
    </row>
  </sheetData>
  <mergeCells count="47">
    <mergeCell ref="D34:F34"/>
    <mergeCell ref="D35:F35"/>
    <mergeCell ref="C37:E37"/>
    <mergeCell ref="F37:H37"/>
    <mergeCell ref="A38:B38"/>
    <mergeCell ref="C38:E38"/>
    <mergeCell ref="F38:H38"/>
    <mergeCell ref="D29:F29"/>
    <mergeCell ref="D30:F30"/>
    <mergeCell ref="D31:F31"/>
    <mergeCell ref="D32:F32"/>
    <mergeCell ref="D33:F33"/>
    <mergeCell ref="D24:F24"/>
    <mergeCell ref="D25:F25"/>
    <mergeCell ref="D26:F26"/>
    <mergeCell ref="D27:F27"/>
    <mergeCell ref="D28:F28"/>
    <mergeCell ref="D19:F19"/>
    <mergeCell ref="D20:F20"/>
    <mergeCell ref="D21:F21"/>
    <mergeCell ref="D22:F22"/>
    <mergeCell ref="D23:F23"/>
    <mergeCell ref="D14:F14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A6:C6"/>
    <mergeCell ref="D6:H6"/>
    <mergeCell ref="A7:A8"/>
    <mergeCell ref="B7:B8"/>
    <mergeCell ref="C7:C8"/>
    <mergeCell ref="D7:F8"/>
    <mergeCell ref="G7:G8"/>
    <mergeCell ref="H7:H8"/>
    <mergeCell ref="A1:D1"/>
    <mergeCell ref="F1:H1"/>
    <mergeCell ref="A2:D2"/>
    <mergeCell ref="F3:G4"/>
    <mergeCell ref="H3:H4"/>
    <mergeCell ref="A4:C4"/>
    <mergeCell ref="D4:E4"/>
  </mergeCells>
  <printOptions horizontalCentered="1" verticalCentered="1"/>
  <pageMargins left="0.39370078740157483" right="0.39370078740157483" top="1.2598425196850394" bottom="0.74803149606299213" header="0.51181102362204722" footer="0.51181102362204722"/>
  <pageSetup paperSize="9" scale="96" firstPageNumber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X36"/>
  <sheetViews>
    <sheetView showGridLines="0" workbookViewId="0">
      <selection activeCell="R8" sqref="R8"/>
    </sheetView>
  </sheetViews>
  <sheetFormatPr defaultRowHeight="12.75" x14ac:dyDescent="0.2"/>
  <cols>
    <col min="1" max="1" width="5.85546875" style="251" customWidth="1"/>
    <col min="2" max="2" width="3.7109375" style="251" customWidth="1"/>
    <col min="3" max="3" width="4.42578125" style="251" customWidth="1"/>
    <col min="4" max="6" width="3.7109375" style="251" customWidth="1"/>
    <col min="7" max="7" width="7" style="251" customWidth="1"/>
    <col min="8" max="8" width="8.28515625" style="251" customWidth="1"/>
    <col min="9" max="10" width="7.5703125" style="251" customWidth="1"/>
    <col min="11" max="22" width="4.28515625" style="251" customWidth="1"/>
    <col min="23" max="23" width="8.28515625" style="251" customWidth="1"/>
    <col min="24" max="24" width="10.42578125" style="251" customWidth="1"/>
    <col min="25" max="16384" width="9.140625" style="251"/>
  </cols>
  <sheetData>
    <row r="1" spans="1:24" ht="20.25" x14ac:dyDescent="0.3">
      <c r="L1" s="252" t="s">
        <v>322</v>
      </c>
    </row>
    <row r="2" spans="1:24" x14ac:dyDescent="0.2">
      <c r="A2" s="253" t="s">
        <v>323</v>
      </c>
      <c r="B2" s="254"/>
      <c r="C2" s="254"/>
      <c r="D2" s="254"/>
      <c r="E2" s="254"/>
      <c r="F2" s="254"/>
      <c r="G2" s="254"/>
      <c r="H2" s="254"/>
      <c r="I2" s="254"/>
      <c r="J2" s="255"/>
      <c r="K2" s="253" t="s">
        <v>324</v>
      </c>
      <c r="L2" s="254"/>
      <c r="M2" s="256"/>
      <c r="N2" s="254"/>
      <c r="O2" s="254"/>
      <c r="P2" s="254"/>
      <c r="Q2" s="254"/>
      <c r="R2" s="255"/>
      <c r="S2" s="253" t="s">
        <v>325</v>
      </c>
      <c r="T2" s="254"/>
      <c r="U2" s="254"/>
      <c r="V2" s="254"/>
      <c r="W2" s="254"/>
      <c r="X2" s="255"/>
    </row>
    <row r="3" spans="1:24" x14ac:dyDescent="0.2">
      <c r="A3" s="257" t="s">
        <v>326</v>
      </c>
      <c r="B3" s="258"/>
      <c r="C3" s="258"/>
      <c r="D3" s="258"/>
      <c r="E3" s="258"/>
      <c r="F3" s="258"/>
      <c r="G3" s="258"/>
      <c r="H3" s="258"/>
      <c r="I3" s="258"/>
      <c r="J3" s="259"/>
      <c r="K3" s="257" t="s">
        <v>327</v>
      </c>
      <c r="L3" s="258"/>
      <c r="M3" s="260"/>
      <c r="N3" s="258"/>
      <c r="O3" s="258"/>
      <c r="P3" s="258"/>
      <c r="Q3" s="258"/>
      <c r="R3" s="259"/>
      <c r="S3" s="257" t="s">
        <v>328</v>
      </c>
      <c r="T3" s="258"/>
      <c r="U3" s="258"/>
      <c r="V3" s="258"/>
      <c r="W3" s="258"/>
      <c r="X3" s="259"/>
    </row>
    <row r="4" spans="1:24" x14ac:dyDescent="0.2">
      <c r="A4" s="253" t="s">
        <v>329</v>
      </c>
      <c r="B4" s="254"/>
      <c r="C4" s="254"/>
      <c r="D4" s="254"/>
      <c r="E4" s="254"/>
      <c r="F4" s="254"/>
      <c r="G4" s="254"/>
      <c r="H4" s="254"/>
      <c r="I4" s="254"/>
      <c r="J4" s="255"/>
      <c r="K4" s="253" t="s">
        <v>330</v>
      </c>
      <c r="L4" s="254"/>
      <c r="M4" s="256"/>
      <c r="N4" s="254"/>
      <c r="O4" s="255"/>
      <c r="P4" s="253" t="s">
        <v>393</v>
      </c>
      <c r="Q4" s="254"/>
      <c r="R4" s="254"/>
      <c r="S4" s="254"/>
      <c r="T4" s="255"/>
      <c r="U4" s="253" t="s">
        <v>358</v>
      </c>
      <c r="V4" s="254"/>
      <c r="W4" s="254"/>
      <c r="X4" s="255"/>
    </row>
    <row r="5" spans="1:24" x14ac:dyDescent="0.2">
      <c r="A5" s="257" t="s">
        <v>277</v>
      </c>
      <c r="B5" s="258"/>
      <c r="C5" s="258"/>
      <c r="D5" s="258"/>
      <c r="E5" s="258"/>
      <c r="F5" s="258"/>
      <c r="G5" s="258"/>
      <c r="H5" s="258"/>
      <c r="I5" s="258"/>
      <c r="J5" s="259"/>
      <c r="K5" s="257" t="s">
        <v>331</v>
      </c>
      <c r="L5" s="258"/>
      <c r="M5" s="260"/>
      <c r="N5" s="258"/>
      <c r="O5" s="259"/>
      <c r="P5" s="257" t="s">
        <v>394</v>
      </c>
      <c r="Q5" s="258"/>
      <c r="R5" s="258"/>
      <c r="S5" s="258"/>
      <c r="T5" s="259"/>
      <c r="U5" s="261"/>
      <c r="V5" s="260"/>
      <c r="W5" s="258"/>
      <c r="X5" s="259"/>
    </row>
    <row r="6" spans="1:24" x14ac:dyDescent="0.2">
      <c r="A6" s="253" t="s">
        <v>331</v>
      </c>
      <c r="B6" s="254"/>
      <c r="C6" s="254"/>
      <c r="D6" s="254"/>
      <c r="E6" s="254"/>
      <c r="F6" s="254"/>
      <c r="G6" s="254"/>
      <c r="H6" s="254"/>
      <c r="I6" s="255"/>
      <c r="J6" s="253" t="s">
        <v>332</v>
      </c>
      <c r="K6" s="254"/>
      <c r="L6" s="254"/>
      <c r="M6" s="254"/>
      <c r="N6" s="254"/>
      <c r="O6" s="254"/>
      <c r="P6" s="254"/>
      <c r="Q6" s="254"/>
      <c r="R6" s="254"/>
      <c r="S6" s="254"/>
      <c r="T6" s="255"/>
      <c r="U6" s="253" t="s">
        <v>333</v>
      </c>
      <c r="V6" s="254"/>
      <c r="W6" s="254"/>
      <c r="X6" s="692"/>
    </row>
    <row r="7" spans="1:24" ht="13.5" thickBot="1" x14ac:dyDescent="0.25">
      <c r="A7" s="257"/>
      <c r="B7" s="258"/>
      <c r="C7" s="258"/>
      <c r="E7" s="258"/>
      <c r="F7" s="258"/>
      <c r="G7" s="258"/>
      <c r="H7" s="258"/>
      <c r="I7" s="259"/>
      <c r="J7" s="257"/>
      <c r="K7" s="258"/>
      <c r="L7" s="258"/>
      <c r="M7" s="258"/>
      <c r="N7" s="258"/>
      <c r="O7" s="258"/>
      <c r="P7" s="258"/>
      <c r="Q7" s="258"/>
      <c r="R7" s="262"/>
      <c r="S7" s="258"/>
      <c r="T7" s="263"/>
      <c r="U7" s="257"/>
      <c r="V7" s="258"/>
      <c r="W7" s="258"/>
      <c r="X7" s="693"/>
    </row>
    <row r="8" spans="1:24" ht="13.5" thickBot="1" x14ac:dyDescent="0.25">
      <c r="A8" s="253" t="s">
        <v>334</v>
      </c>
      <c r="B8" s="254"/>
      <c r="C8" s="254"/>
      <c r="D8" s="264"/>
      <c r="E8" s="265" t="s">
        <v>335</v>
      </c>
      <c r="F8" s="254"/>
      <c r="G8" s="254"/>
      <c r="H8" s="254"/>
      <c r="I8" s="264"/>
      <c r="J8" s="265" t="s">
        <v>336</v>
      </c>
      <c r="K8" s="254"/>
      <c r="L8" s="254"/>
      <c r="M8" s="254"/>
      <c r="N8" s="254"/>
      <c r="O8" s="264"/>
      <c r="P8" s="265" t="s">
        <v>337</v>
      </c>
      <c r="Q8" s="254"/>
      <c r="R8" s="254"/>
      <c r="S8" s="254"/>
      <c r="T8" s="255"/>
      <c r="U8" s="253" t="s">
        <v>338</v>
      </c>
      <c r="V8" s="254"/>
      <c r="W8" s="254"/>
      <c r="X8" s="255"/>
    </row>
    <row r="9" spans="1:24" ht="13.5" thickBot="1" x14ac:dyDescent="0.25">
      <c r="A9" s="257"/>
      <c r="B9" s="258"/>
      <c r="C9" s="258"/>
      <c r="D9" s="264"/>
      <c r="E9" s="266" t="s">
        <v>339</v>
      </c>
      <c r="F9" s="258"/>
      <c r="G9" s="258"/>
      <c r="H9" s="258"/>
      <c r="I9" s="264"/>
      <c r="J9" s="266" t="s">
        <v>340</v>
      </c>
      <c r="K9" s="258"/>
      <c r="L9" s="258"/>
      <c r="M9" s="258"/>
      <c r="N9" s="258"/>
      <c r="O9" s="264"/>
      <c r="P9" s="266" t="s">
        <v>341</v>
      </c>
      <c r="Q9" s="258"/>
      <c r="R9" s="258"/>
      <c r="S9" s="258"/>
      <c r="T9" s="259"/>
      <c r="U9" s="261"/>
      <c r="V9" s="260"/>
      <c r="W9" s="258"/>
      <c r="X9" s="259"/>
    </row>
    <row r="10" spans="1:24" ht="16.5" thickBot="1" x14ac:dyDescent="0.3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67" t="s">
        <v>342</v>
      </c>
      <c r="M10" s="258"/>
      <c r="N10" s="258"/>
      <c r="O10" s="258"/>
      <c r="P10" s="258"/>
      <c r="Q10" s="258"/>
      <c r="R10" s="258"/>
      <c r="S10" s="258"/>
      <c r="T10" s="258"/>
      <c r="U10" s="258"/>
    </row>
    <row r="11" spans="1:24" x14ac:dyDescent="0.2">
      <c r="A11" s="268"/>
      <c r="R11" s="268"/>
      <c r="V11" s="269" t="s">
        <v>343</v>
      </c>
      <c r="W11" s="270"/>
      <c r="X11" s="271"/>
    </row>
    <row r="12" spans="1:24" x14ac:dyDescent="0.2">
      <c r="A12" s="261"/>
      <c r="B12" s="258"/>
      <c r="C12" s="258"/>
      <c r="D12" s="258"/>
      <c r="E12" s="258"/>
      <c r="F12" s="258" t="s">
        <v>344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72" t="s">
        <v>345</v>
      </c>
      <c r="V12" s="110" t="s">
        <v>346</v>
      </c>
      <c r="X12" s="273"/>
    </row>
    <row r="13" spans="1:24" x14ac:dyDescent="0.2">
      <c r="A13" s="274"/>
      <c r="B13" s="260"/>
      <c r="C13" s="260"/>
      <c r="D13" s="260"/>
      <c r="E13" s="260"/>
      <c r="F13" s="260"/>
      <c r="G13" s="260"/>
      <c r="H13" s="260"/>
      <c r="I13" s="274"/>
      <c r="J13" s="260"/>
      <c r="K13" s="260"/>
      <c r="L13" s="260"/>
      <c r="M13" s="260"/>
      <c r="N13" s="260"/>
      <c r="O13" s="260"/>
      <c r="P13" s="260"/>
      <c r="Q13" s="260"/>
      <c r="R13" s="257" t="s">
        <v>347</v>
      </c>
      <c r="S13" s="258"/>
      <c r="T13" s="258"/>
      <c r="U13" s="258"/>
      <c r="V13" s="275" t="s">
        <v>348</v>
      </c>
      <c r="W13" s="258"/>
      <c r="X13" s="276"/>
    </row>
    <row r="14" spans="1:24" x14ac:dyDescent="0.2">
      <c r="A14" s="274"/>
      <c r="B14" s="260"/>
      <c r="C14" s="260"/>
      <c r="D14" s="260"/>
      <c r="E14" s="260"/>
      <c r="F14" s="260"/>
      <c r="G14" s="260"/>
      <c r="H14" s="260"/>
      <c r="I14" s="274"/>
      <c r="J14" s="260"/>
      <c r="K14" s="260"/>
      <c r="L14" s="260"/>
      <c r="M14" s="260"/>
      <c r="N14" s="260"/>
      <c r="O14" s="260"/>
      <c r="P14" s="260"/>
      <c r="Q14" s="260"/>
      <c r="R14" s="272" t="s">
        <v>349</v>
      </c>
      <c r="V14" s="277"/>
      <c r="W14" s="278"/>
      <c r="X14" s="279"/>
    </row>
    <row r="15" spans="1:24" x14ac:dyDescent="0.2">
      <c r="A15" s="274"/>
      <c r="B15" s="260"/>
      <c r="C15" s="260"/>
      <c r="D15" s="260"/>
      <c r="E15" s="260"/>
      <c r="F15" s="260"/>
      <c r="G15" s="260"/>
      <c r="H15" s="260"/>
      <c r="I15" s="274"/>
      <c r="J15" s="260"/>
      <c r="K15" s="260"/>
      <c r="L15" s="260"/>
      <c r="M15" s="260"/>
      <c r="N15" s="260"/>
      <c r="O15" s="260"/>
      <c r="P15" s="260"/>
      <c r="Q15" s="260"/>
      <c r="R15" s="257" t="s">
        <v>350</v>
      </c>
      <c r="S15" s="258"/>
      <c r="T15" s="258"/>
      <c r="U15" s="258"/>
      <c r="V15" s="280"/>
      <c r="W15" s="260"/>
      <c r="X15" s="281"/>
    </row>
    <row r="16" spans="1:24" x14ac:dyDescent="0.2">
      <c r="A16" s="274"/>
      <c r="B16" s="260"/>
      <c r="C16" s="260"/>
      <c r="D16" s="260"/>
      <c r="E16" s="260"/>
      <c r="F16" s="260"/>
      <c r="G16" s="260"/>
      <c r="H16" s="260"/>
      <c r="I16" s="274"/>
      <c r="J16" s="260"/>
      <c r="K16" s="260"/>
      <c r="L16" s="260"/>
      <c r="M16" s="260"/>
      <c r="N16" s="260"/>
      <c r="O16" s="260"/>
      <c r="P16" s="260"/>
      <c r="Q16" s="260"/>
      <c r="R16" s="272" t="s">
        <v>351</v>
      </c>
      <c r="V16" s="277"/>
      <c r="W16" s="278"/>
      <c r="X16" s="279"/>
    </row>
    <row r="17" spans="1:24" x14ac:dyDescent="0.2">
      <c r="A17" s="274"/>
      <c r="B17" s="260"/>
      <c r="C17" s="260"/>
      <c r="D17" s="260"/>
      <c r="E17" s="260"/>
      <c r="F17" s="260"/>
      <c r="G17" s="260"/>
      <c r="H17" s="260"/>
      <c r="I17" s="274"/>
      <c r="J17" s="260"/>
      <c r="K17" s="260"/>
      <c r="L17" s="260"/>
      <c r="M17" s="260"/>
      <c r="N17" s="260"/>
      <c r="O17" s="260"/>
      <c r="P17" s="260"/>
      <c r="Q17" s="260"/>
      <c r="R17" s="257" t="s">
        <v>352</v>
      </c>
      <c r="S17" s="258"/>
      <c r="T17" s="258"/>
      <c r="U17" s="258"/>
      <c r="V17" s="280"/>
      <c r="W17" s="260"/>
      <c r="X17" s="281"/>
    </row>
    <row r="18" spans="1:24" x14ac:dyDescent="0.2">
      <c r="A18" s="274"/>
      <c r="B18" s="260"/>
      <c r="C18" s="260"/>
      <c r="D18" s="260"/>
      <c r="E18" s="260"/>
      <c r="F18" s="260"/>
      <c r="G18" s="260"/>
      <c r="H18" s="260"/>
      <c r="I18" s="274"/>
      <c r="J18" s="260"/>
      <c r="K18" s="260"/>
      <c r="L18" s="260"/>
      <c r="M18" s="260"/>
      <c r="N18" s="260"/>
      <c r="O18" s="260"/>
      <c r="P18" s="260"/>
      <c r="Q18" s="260"/>
      <c r="R18" s="272" t="s">
        <v>353</v>
      </c>
      <c r="V18" s="277"/>
      <c r="W18" s="278"/>
      <c r="X18" s="279"/>
    </row>
    <row r="19" spans="1:24" ht="13.5" thickBot="1" x14ac:dyDescent="0.25">
      <c r="A19" s="274"/>
      <c r="B19" s="260"/>
      <c r="C19" s="260"/>
      <c r="D19" s="260"/>
      <c r="E19" s="260"/>
      <c r="F19" s="260"/>
      <c r="G19" s="260"/>
      <c r="H19" s="260"/>
      <c r="I19" s="274"/>
      <c r="J19" s="260"/>
      <c r="K19" s="260"/>
      <c r="L19" s="260"/>
      <c r="M19" s="260"/>
      <c r="N19" s="260"/>
      <c r="O19" s="260"/>
      <c r="P19" s="260"/>
      <c r="Q19" s="260"/>
      <c r="R19" s="257" t="s">
        <v>354</v>
      </c>
      <c r="S19" s="258"/>
      <c r="T19" s="258"/>
      <c r="U19" s="258"/>
      <c r="V19" s="282"/>
      <c r="W19" s="283"/>
      <c r="X19" s="284"/>
    </row>
    <row r="20" spans="1:24" ht="16.5" thickBot="1" x14ac:dyDescent="0.3">
      <c r="L20" s="285" t="s">
        <v>355</v>
      </c>
    </row>
    <row r="21" spans="1:24" ht="12.75" customHeight="1" x14ac:dyDescent="0.2">
      <c r="A21" s="286"/>
      <c r="B21" s="287"/>
      <c r="C21" s="254"/>
      <c r="D21" s="254"/>
      <c r="E21" s="254"/>
      <c r="F21" s="255"/>
      <c r="G21" s="286"/>
      <c r="H21" s="255"/>
      <c r="I21" s="255"/>
      <c r="J21" s="255"/>
      <c r="K21" s="288"/>
      <c r="L21" s="270"/>
      <c r="M21" s="270"/>
      <c r="N21" s="289"/>
      <c r="O21" s="290"/>
      <c r="P21" s="289"/>
      <c r="Q21" s="290"/>
      <c r="R21" s="289"/>
      <c r="S21" s="290"/>
      <c r="T21" s="289"/>
      <c r="U21" s="694" t="s">
        <v>380</v>
      </c>
      <c r="V21" s="695"/>
      <c r="W21" s="291" t="s">
        <v>356</v>
      </c>
      <c r="X21" s="291"/>
    </row>
    <row r="22" spans="1:24" x14ac:dyDescent="0.2">
      <c r="A22" s="292" t="s">
        <v>356</v>
      </c>
      <c r="B22" s="268"/>
      <c r="D22" s="203" t="s">
        <v>375</v>
      </c>
      <c r="F22" s="293"/>
      <c r="G22" s="292" t="s">
        <v>357</v>
      </c>
      <c r="H22" s="294" t="s">
        <v>358</v>
      </c>
      <c r="I22" s="294" t="s">
        <v>359</v>
      </c>
      <c r="J22" s="294" t="s">
        <v>359</v>
      </c>
      <c r="K22" s="295" t="s">
        <v>376</v>
      </c>
      <c r="L22" s="296"/>
      <c r="M22" s="296"/>
      <c r="N22" s="297"/>
      <c r="O22" s="298" t="s">
        <v>377</v>
      </c>
      <c r="P22" s="297"/>
      <c r="Q22" s="298" t="s">
        <v>378</v>
      </c>
      <c r="R22" s="297"/>
      <c r="S22" s="298" t="s">
        <v>379</v>
      </c>
      <c r="T22" s="297"/>
      <c r="U22" s="560"/>
      <c r="V22" s="696"/>
      <c r="W22" s="299" t="s">
        <v>360</v>
      </c>
      <c r="X22" s="300" t="s">
        <v>361</v>
      </c>
    </row>
    <row r="23" spans="1:24" x14ac:dyDescent="0.2">
      <c r="A23" s="301" t="s">
        <v>360</v>
      </c>
      <c r="B23" s="261"/>
      <c r="C23" s="258"/>
      <c r="D23" s="258"/>
      <c r="E23" s="258"/>
      <c r="F23" s="259"/>
      <c r="G23" s="301" t="s">
        <v>362</v>
      </c>
      <c r="H23" s="302" t="s">
        <v>362</v>
      </c>
      <c r="I23" s="302" t="s">
        <v>363</v>
      </c>
      <c r="J23" s="302" t="s">
        <v>364</v>
      </c>
      <c r="K23" s="275"/>
      <c r="L23" s="258"/>
      <c r="M23" s="258"/>
      <c r="N23" s="259"/>
      <c r="O23" s="261"/>
      <c r="P23" s="259"/>
      <c r="Q23" s="261"/>
      <c r="R23" s="259"/>
      <c r="S23" s="261"/>
      <c r="T23" s="303"/>
      <c r="U23" s="563"/>
      <c r="V23" s="697"/>
      <c r="W23" s="299" t="s">
        <v>365</v>
      </c>
      <c r="X23" s="299" t="s">
        <v>366</v>
      </c>
    </row>
    <row r="24" spans="1:24" x14ac:dyDescent="0.2">
      <c r="A24" s="304"/>
      <c r="B24" s="305" t="s">
        <v>367</v>
      </c>
      <c r="C24" s="305" t="s">
        <v>368</v>
      </c>
      <c r="D24" s="305" t="s">
        <v>369</v>
      </c>
      <c r="E24" s="305" t="s">
        <v>370</v>
      </c>
      <c r="F24" s="305" t="s">
        <v>371</v>
      </c>
      <c r="G24" s="304"/>
      <c r="H24" s="304"/>
      <c r="I24" s="304"/>
      <c r="J24" s="304"/>
      <c r="K24" s="330" t="s">
        <v>381</v>
      </c>
      <c r="L24" s="331" t="s">
        <v>382</v>
      </c>
      <c r="M24" s="331" t="s">
        <v>383</v>
      </c>
      <c r="N24" s="331" t="s">
        <v>384</v>
      </c>
      <c r="O24" s="331" t="s">
        <v>385</v>
      </c>
      <c r="P24" s="331" t="s">
        <v>386</v>
      </c>
      <c r="Q24" s="331" t="s">
        <v>387</v>
      </c>
      <c r="R24" s="331" t="s">
        <v>388</v>
      </c>
      <c r="S24" s="331" t="s">
        <v>389</v>
      </c>
      <c r="T24" s="331" t="s">
        <v>390</v>
      </c>
      <c r="U24" s="331" t="s">
        <v>389</v>
      </c>
      <c r="V24" s="331" t="s">
        <v>390</v>
      </c>
      <c r="W24" s="306"/>
      <c r="X24" s="306"/>
    </row>
    <row r="25" spans="1:24" x14ac:dyDescent="0.2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7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8"/>
      <c r="W25" s="306"/>
      <c r="X25" s="306"/>
    </row>
    <row r="26" spans="1:24" x14ac:dyDescent="0.2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7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8"/>
      <c r="W26" s="306"/>
      <c r="X26" s="306"/>
    </row>
    <row r="27" spans="1:24" x14ac:dyDescent="0.2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7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8"/>
      <c r="W27" s="306"/>
      <c r="X27" s="306"/>
    </row>
    <row r="28" spans="1:24" x14ac:dyDescent="0.2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7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8"/>
      <c r="W28" s="306"/>
      <c r="X28" s="306"/>
    </row>
    <row r="29" spans="1:24" x14ac:dyDescent="0.2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7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8"/>
      <c r="W29" s="306"/>
      <c r="X29" s="306"/>
    </row>
    <row r="30" spans="1:24" x14ac:dyDescent="0.2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7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8"/>
      <c r="W30" s="306"/>
      <c r="X30" s="306"/>
    </row>
    <row r="31" spans="1:24" ht="13.5" thickBot="1" x14ac:dyDescent="0.25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9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1"/>
      <c r="W31" s="312"/>
      <c r="X31" s="312"/>
    </row>
    <row r="32" spans="1:24" x14ac:dyDescent="0.2">
      <c r="A32" s="313" t="s">
        <v>372</v>
      </c>
      <c r="B32" s="314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260"/>
      <c r="X32" s="316"/>
    </row>
    <row r="33" spans="1:24" x14ac:dyDescent="0.2">
      <c r="A33" s="274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317"/>
    </row>
    <row r="34" spans="1:24" ht="13.5" thickBot="1" x14ac:dyDescent="0.25">
      <c r="A34" s="274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317"/>
    </row>
    <row r="35" spans="1:24" x14ac:dyDescent="0.2">
      <c r="A35" s="253" t="s">
        <v>373</v>
      </c>
      <c r="B35" s="254"/>
      <c r="C35" s="256"/>
      <c r="D35" s="256"/>
      <c r="E35" s="256"/>
      <c r="F35" s="256"/>
      <c r="G35" s="318"/>
      <c r="H35" s="253" t="s">
        <v>374</v>
      </c>
      <c r="I35" s="255"/>
      <c r="J35" s="272" t="s">
        <v>358</v>
      </c>
      <c r="M35" s="269" t="s">
        <v>391</v>
      </c>
      <c r="N35" s="270"/>
      <c r="O35" s="319"/>
      <c r="P35" s="319"/>
      <c r="Q35" s="319"/>
      <c r="R35" s="319"/>
      <c r="S35" s="319"/>
      <c r="T35" s="319"/>
      <c r="U35" s="319"/>
      <c r="V35" s="320"/>
      <c r="W35" s="321" t="s">
        <v>358</v>
      </c>
      <c r="X35" s="271"/>
    </row>
    <row r="36" spans="1:24" ht="13.5" thickBot="1" x14ac:dyDescent="0.25">
      <c r="A36" s="257" t="s">
        <v>331</v>
      </c>
      <c r="B36" s="258"/>
      <c r="C36" s="260"/>
      <c r="D36" s="260"/>
      <c r="E36" s="260"/>
      <c r="F36" s="260"/>
      <c r="G36" s="317"/>
      <c r="H36" s="322"/>
      <c r="I36" s="323"/>
      <c r="J36" s="322"/>
      <c r="K36" s="324"/>
      <c r="L36" s="324"/>
      <c r="M36" s="325" t="s">
        <v>392</v>
      </c>
      <c r="N36" s="326"/>
      <c r="O36" s="283"/>
      <c r="P36" s="283"/>
      <c r="Q36" s="283"/>
      <c r="R36" s="283"/>
      <c r="S36" s="283"/>
      <c r="T36" s="283"/>
      <c r="U36" s="283"/>
      <c r="V36" s="327"/>
      <c r="W36" s="328"/>
      <c r="X36" s="329"/>
    </row>
  </sheetData>
  <mergeCells count="2">
    <mergeCell ref="X6:X7"/>
    <mergeCell ref="U21:V23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39"/>
  <sheetViews>
    <sheetView showGridLines="0" zoomScale="85" zoomScaleNormal="85" workbookViewId="0">
      <selection activeCell="P20" sqref="P20"/>
    </sheetView>
  </sheetViews>
  <sheetFormatPr defaultColWidth="9" defaultRowHeight="12.75" x14ac:dyDescent="0.2"/>
  <cols>
    <col min="1" max="1" width="21.7109375" customWidth="1"/>
    <col min="2" max="2" width="50.5703125" customWidth="1"/>
    <col min="3" max="3" width="0.85546875" customWidth="1"/>
    <col min="4" max="13" width="3.7109375" customWidth="1"/>
    <col min="14" max="14" width="8.7109375" customWidth="1"/>
  </cols>
  <sheetData>
    <row r="1" spans="1:13" ht="21" thickBot="1" x14ac:dyDescent="0.35">
      <c r="A1" s="728" t="s">
        <v>285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30"/>
    </row>
    <row r="2" spans="1:13" ht="18" customHeight="1" x14ac:dyDescent="0.2">
      <c r="A2" s="731" t="s">
        <v>286</v>
      </c>
      <c r="B2" s="236" t="s">
        <v>74</v>
      </c>
      <c r="C2" s="733"/>
      <c r="D2" s="735"/>
      <c r="E2" s="735"/>
      <c r="F2" s="735"/>
      <c r="G2" s="735"/>
      <c r="H2" s="735"/>
      <c r="I2" s="735"/>
      <c r="J2" s="735"/>
      <c r="K2" s="735"/>
      <c r="L2" s="735"/>
      <c r="M2" s="736"/>
    </row>
    <row r="3" spans="1:13" ht="18" customHeight="1" x14ac:dyDescent="0.2">
      <c r="A3" s="709"/>
      <c r="B3" s="237" t="s">
        <v>287</v>
      </c>
      <c r="C3" s="733"/>
      <c r="D3" s="737"/>
      <c r="E3" s="737"/>
      <c r="F3" s="737"/>
      <c r="G3" s="737"/>
      <c r="H3" s="737"/>
      <c r="I3" s="737"/>
      <c r="J3" s="737"/>
      <c r="K3" s="737"/>
      <c r="L3" s="737"/>
      <c r="M3" s="738"/>
    </row>
    <row r="4" spans="1:13" ht="18" customHeight="1" x14ac:dyDescent="0.2">
      <c r="A4" s="709"/>
      <c r="B4" s="237" t="s">
        <v>288</v>
      </c>
      <c r="C4" s="733"/>
      <c r="D4" s="713"/>
      <c r="E4" s="713"/>
      <c r="F4" s="713"/>
      <c r="G4" s="713"/>
      <c r="H4" s="713"/>
      <c r="I4" s="713"/>
      <c r="J4" s="713"/>
      <c r="K4" s="713"/>
      <c r="L4" s="713"/>
      <c r="M4" s="714"/>
    </row>
    <row r="5" spans="1:13" ht="18" customHeight="1" x14ac:dyDescent="0.2">
      <c r="A5" s="709"/>
      <c r="B5" s="237" t="s">
        <v>289</v>
      </c>
      <c r="C5" s="733"/>
      <c r="D5" s="739"/>
      <c r="E5" s="740"/>
      <c r="F5" s="740"/>
      <c r="G5" s="740"/>
      <c r="H5" s="740"/>
      <c r="I5" s="740"/>
      <c r="J5" s="740"/>
      <c r="K5" s="740"/>
      <c r="L5" s="740"/>
      <c r="M5" s="741"/>
    </row>
    <row r="6" spans="1:13" ht="18" customHeight="1" x14ac:dyDescent="0.2">
      <c r="A6" s="709"/>
      <c r="B6" s="237" t="s">
        <v>290</v>
      </c>
      <c r="C6" s="733"/>
      <c r="D6" s="739"/>
      <c r="E6" s="739"/>
      <c r="F6" s="739"/>
      <c r="G6" s="739"/>
      <c r="H6" s="739"/>
      <c r="I6" s="739"/>
      <c r="J6" s="739"/>
      <c r="K6" s="739"/>
      <c r="L6" s="739"/>
      <c r="M6" s="742"/>
    </row>
    <row r="7" spans="1:13" ht="18" customHeight="1" x14ac:dyDescent="0.2">
      <c r="A7" s="709"/>
      <c r="B7" s="237" t="s">
        <v>291</v>
      </c>
      <c r="C7" s="733"/>
      <c r="D7" s="739"/>
      <c r="E7" s="739"/>
      <c r="F7" s="739"/>
      <c r="G7" s="739"/>
      <c r="H7" s="739"/>
      <c r="I7" s="739"/>
      <c r="J7" s="739"/>
      <c r="K7" s="739"/>
      <c r="L7" s="739"/>
      <c r="M7" s="742"/>
    </row>
    <row r="8" spans="1:13" ht="18" customHeight="1" x14ac:dyDescent="0.2">
      <c r="A8" s="709"/>
      <c r="B8" s="237" t="s">
        <v>292</v>
      </c>
      <c r="C8" s="733"/>
      <c r="D8" s="737"/>
      <c r="E8" s="737"/>
      <c r="F8" s="737"/>
      <c r="G8" s="737"/>
      <c r="H8" s="737"/>
      <c r="I8" s="737"/>
      <c r="J8" s="737"/>
      <c r="K8" s="737"/>
      <c r="L8" s="737"/>
      <c r="M8" s="738"/>
    </row>
    <row r="9" spans="1:13" ht="18" customHeight="1" x14ac:dyDescent="0.2">
      <c r="A9" s="709"/>
      <c r="B9" s="237" t="s">
        <v>293</v>
      </c>
      <c r="C9" s="733"/>
      <c r="D9" s="713"/>
      <c r="E9" s="713"/>
      <c r="F9" s="713"/>
      <c r="G9" s="713"/>
      <c r="H9" s="713"/>
      <c r="I9" s="713"/>
      <c r="J9" s="713"/>
      <c r="K9" s="713"/>
      <c r="L9" s="713"/>
      <c r="M9" s="714"/>
    </row>
    <row r="10" spans="1:13" ht="18" customHeight="1" x14ac:dyDescent="0.2">
      <c r="A10" s="709"/>
      <c r="B10" s="237" t="s">
        <v>294</v>
      </c>
      <c r="C10" s="733"/>
      <c r="D10" s="713"/>
      <c r="E10" s="713"/>
      <c r="F10" s="713"/>
      <c r="G10" s="713"/>
      <c r="H10" s="713"/>
      <c r="I10" s="713"/>
      <c r="J10" s="713"/>
      <c r="K10" s="713"/>
      <c r="L10" s="713"/>
      <c r="M10" s="714"/>
    </row>
    <row r="11" spans="1:13" ht="18" customHeight="1" x14ac:dyDescent="0.2">
      <c r="A11" s="709"/>
      <c r="B11" s="237" t="s">
        <v>295</v>
      </c>
      <c r="C11" s="733"/>
      <c r="D11" s="713"/>
      <c r="E11" s="713"/>
      <c r="F11" s="713"/>
      <c r="G11" s="713"/>
      <c r="H11" s="713"/>
      <c r="I11" s="713"/>
      <c r="J11" s="713"/>
      <c r="K11" s="713"/>
      <c r="L11" s="713"/>
      <c r="M11" s="714"/>
    </row>
    <row r="12" spans="1:13" ht="18" customHeight="1" x14ac:dyDescent="0.2">
      <c r="A12" s="709"/>
      <c r="B12" s="237" t="s">
        <v>296</v>
      </c>
      <c r="C12" s="733"/>
      <c r="D12" s="713"/>
      <c r="E12" s="713"/>
      <c r="F12" s="713"/>
      <c r="G12" s="713"/>
      <c r="H12" s="713"/>
      <c r="I12" s="713"/>
      <c r="J12" s="713"/>
      <c r="K12" s="713"/>
      <c r="L12" s="713"/>
      <c r="M12" s="714"/>
    </row>
    <row r="13" spans="1:13" ht="18" customHeight="1" x14ac:dyDescent="0.2">
      <c r="A13" s="709"/>
      <c r="B13" s="237" t="s">
        <v>297</v>
      </c>
      <c r="C13" s="733"/>
      <c r="D13" s="739"/>
      <c r="E13" s="739"/>
      <c r="F13" s="739"/>
      <c r="G13" s="739"/>
      <c r="H13" s="739"/>
      <c r="I13" s="739"/>
      <c r="J13" s="739"/>
      <c r="K13" s="739"/>
      <c r="L13" s="739"/>
      <c r="M13" s="742"/>
    </row>
    <row r="14" spans="1:13" ht="2.1" customHeight="1" x14ac:dyDescent="0.2">
      <c r="A14" s="709"/>
      <c r="B14" s="238"/>
      <c r="C14" s="733"/>
      <c r="D14" s="725"/>
      <c r="E14" s="726"/>
      <c r="F14" s="726"/>
      <c r="G14" s="726"/>
      <c r="H14" s="726"/>
      <c r="I14" s="726"/>
      <c r="J14" s="726"/>
      <c r="K14" s="726"/>
      <c r="L14" s="726"/>
      <c r="M14" s="727"/>
    </row>
    <row r="15" spans="1:13" ht="18" customHeight="1" x14ac:dyDescent="0.2">
      <c r="A15" s="709"/>
      <c r="B15" s="237" t="s">
        <v>298</v>
      </c>
      <c r="C15" s="733"/>
      <c r="D15" s="239"/>
      <c r="E15" s="240">
        <v>1</v>
      </c>
      <c r="F15" s="239"/>
      <c r="G15" s="240">
        <v>2</v>
      </c>
      <c r="H15" s="239"/>
      <c r="I15" s="240">
        <v>3</v>
      </c>
      <c r="J15" s="239"/>
      <c r="K15" s="240">
        <v>4</v>
      </c>
      <c r="L15" s="239"/>
      <c r="M15" s="241">
        <v>5</v>
      </c>
    </row>
    <row r="16" spans="1:13" ht="2.1" customHeight="1" x14ac:dyDescent="0.2">
      <c r="A16" s="732"/>
      <c r="B16" s="242"/>
      <c r="C16" s="733"/>
      <c r="D16" s="243"/>
      <c r="E16" s="244"/>
      <c r="F16" s="244"/>
      <c r="G16" s="244"/>
      <c r="H16" s="244"/>
      <c r="I16" s="244"/>
      <c r="J16" s="244"/>
      <c r="K16" s="244"/>
      <c r="L16" s="244"/>
      <c r="M16" s="245"/>
    </row>
    <row r="17" spans="1:13" ht="18" customHeight="1" thickBot="1" x14ac:dyDescent="0.25">
      <c r="A17" s="710"/>
      <c r="B17" s="246" t="s">
        <v>299</v>
      </c>
      <c r="C17" s="733"/>
      <c r="D17" s="239"/>
      <c r="E17" s="715" t="s">
        <v>300</v>
      </c>
      <c r="F17" s="706"/>
      <c r="G17" s="706"/>
      <c r="H17" s="716"/>
      <c r="I17" s="247"/>
      <c r="J17" s="717" t="s">
        <v>301</v>
      </c>
      <c r="K17" s="718"/>
      <c r="L17" s="718"/>
      <c r="M17" s="719"/>
    </row>
    <row r="18" spans="1:13" ht="2.1" customHeight="1" thickBot="1" x14ac:dyDescent="0.25">
      <c r="A18" s="248"/>
      <c r="B18" s="249"/>
      <c r="C18" s="733"/>
      <c r="D18" s="720"/>
      <c r="E18" s="721"/>
      <c r="F18" s="721"/>
      <c r="G18" s="721"/>
      <c r="H18" s="721"/>
      <c r="I18" s="721"/>
      <c r="J18" s="721"/>
      <c r="K18" s="721"/>
      <c r="L18" s="721"/>
      <c r="M18" s="722"/>
    </row>
    <row r="19" spans="1:13" ht="18" customHeight="1" x14ac:dyDescent="0.2">
      <c r="A19" s="708" t="s">
        <v>302</v>
      </c>
      <c r="B19" s="250" t="s">
        <v>75</v>
      </c>
      <c r="C19" s="733"/>
      <c r="D19" s="711"/>
      <c r="E19" s="711"/>
      <c r="F19" s="711"/>
      <c r="G19" s="711"/>
      <c r="H19" s="711"/>
      <c r="I19" s="711"/>
      <c r="J19" s="711"/>
      <c r="K19" s="711"/>
      <c r="L19" s="711"/>
      <c r="M19" s="712"/>
    </row>
    <row r="20" spans="1:13" ht="18" customHeight="1" x14ac:dyDescent="0.2">
      <c r="A20" s="709"/>
      <c r="B20" s="237" t="s">
        <v>303</v>
      </c>
      <c r="C20" s="733"/>
      <c r="D20" s="713"/>
      <c r="E20" s="713"/>
      <c r="F20" s="713"/>
      <c r="G20" s="713"/>
      <c r="H20" s="713"/>
      <c r="I20" s="713"/>
      <c r="J20" s="713"/>
      <c r="K20" s="713"/>
      <c r="L20" s="713"/>
      <c r="M20" s="714"/>
    </row>
    <row r="21" spans="1:13" ht="18" customHeight="1" x14ac:dyDescent="0.2">
      <c r="A21" s="709"/>
      <c r="B21" s="237" t="s">
        <v>76</v>
      </c>
      <c r="C21" s="733"/>
      <c r="D21" s="713"/>
      <c r="E21" s="713"/>
      <c r="F21" s="713"/>
      <c r="G21" s="713"/>
      <c r="H21" s="713"/>
      <c r="I21" s="713"/>
      <c r="J21" s="713"/>
      <c r="K21" s="713"/>
      <c r="L21" s="713"/>
      <c r="M21" s="714"/>
    </row>
    <row r="22" spans="1:13" ht="18" customHeight="1" x14ac:dyDescent="0.2">
      <c r="A22" s="709"/>
      <c r="B22" s="237" t="s">
        <v>304</v>
      </c>
      <c r="C22" s="733"/>
      <c r="D22" s="713"/>
      <c r="E22" s="713"/>
      <c r="F22" s="713"/>
      <c r="G22" s="713"/>
      <c r="H22" s="713"/>
      <c r="I22" s="713"/>
      <c r="J22" s="713"/>
      <c r="K22" s="713"/>
      <c r="L22" s="713"/>
      <c r="M22" s="714"/>
    </row>
    <row r="23" spans="1:13" ht="18" customHeight="1" x14ac:dyDescent="0.2">
      <c r="A23" s="709"/>
      <c r="B23" s="237" t="s">
        <v>305</v>
      </c>
      <c r="C23" s="733"/>
      <c r="D23" s="713"/>
      <c r="E23" s="713"/>
      <c r="F23" s="713"/>
      <c r="G23" s="713"/>
      <c r="H23" s="713"/>
      <c r="I23" s="713"/>
      <c r="J23" s="713"/>
      <c r="K23" s="713"/>
      <c r="L23" s="713"/>
      <c r="M23" s="714"/>
    </row>
    <row r="24" spans="1:13" ht="18" customHeight="1" x14ac:dyDescent="0.2">
      <c r="A24" s="709"/>
      <c r="B24" s="237" t="s">
        <v>306</v>
      </c>
      <c r="C24" s="733"/>
      <c r="D24" s="713"/>
      <c r="E24" s="713"/>
      <c r="F24" s="713"/>
      <c r="G24" s="713"/>
      <c r="H24" s="713"/>
      <c r="I24" s="713"/>
      <c r="J24" s="713"/>
      <c r="K24" s="713"/>
      <c r="L24" s="713"/>
      <c r="M24" s="714"/>
    </row>
    <row r="25" spans="1:13" ht="18" customHeight="1" x14ac:dyDescent="0.2">
      <c r="A25" s="709"/>
      <c r="B25" s="237" t="s">
        <v>307</v>
      </c>
      <c r="C25" s="733"/>
      <c r="D25" s="713"/>
      <c r="E25" s="713"/>
      <c r="F25" s="713"/>
      <c r="G25" s="713"/>
      <c r="H25" s="713"/>
      <c r="I25" s="713"/>
      <c r="J25" s="713"/>
      <c r="K25" s="713"/>
      <c r="L25" s="713"/>
      <c r="M25" s="714"/>
    </row>
    <row r="26" spans="1:13" ht="18" customHeight="1" x14ac:dyDescent="0.2">
      <c r="A26" s="709"/>
      <c r="B26" s="237" t="s">
        <v>308</v>
      </c>
      <c r="C26" s="733"/>
      <c r="D26" s="723"/>
      <c r="E26" s="723"/>
      <c r="F26" s="723"/>
      <c r="G26" s="723"/>
      <c r="H26" s="723"/>
      <c r="I26" s="723"/>
      <c r="J26" s="723"/>
      <c r="K26" s="723"/>
      <c r="L26" s="723"/>
      <c r="M26" s="724"/>
    </row>
    <row r="27" spans="1:13" ht="18" customHeight="1" x14ac:dyDescent="0.2">
      <c r="A27" s="709"/>
      <c r="B27" s="237" t="s">
        <v>309</v>
      </c>
      <c r="C27" s="733"/>
      <c r="D27" s="713"/>
      <c r="E27" s="713"/>
      <c r="F27" s="713"/>
      <c r="G27" s="713"/>
      <c r="H27" s="713"/>
      <c r="I27" s="713"/>
      <c r="J27" s="713"/>
      <c r="K27" s="713"/>
      <c r="L27" s="713"/>
      <c r="M27" s="714"/>
    </row>
    <row r="28" spans="1:13" ht="18" customHeight="1" x14ac:dyDescent="0.2">
      <c r="A28" s="709"/>
      <c r="B28" s="237" t="s">
        <v>310</v>
      </c>
      <c r="C28" s="733"/>
      <c r="D28" s="713"/>
      <c r="E28" s="713"/>
      <c r="F28" s="713"/>
      <c r="G28" s="713"/>
      <c r="H28" s="713"/>
      <c r="I28" s="713"/>
      <c r="J28" s="713"/>
      <c r="K28" s="713"/>
      <c r="L28" s="713"/>
      <c r="M28" s="714"/>
    </row>
    <row r="29" spans="1:13" ht="18" customHeight="1" x14ac:dyDescent="0.2">
      <c r="A29" s="709"/>
      <c r="B29" s="237" t="s">
        <v>189</v>
      </c>
      <c r="C29" s="733"/>
      <c r="D29" s="713"/>
      <c r="E29" s="713"/>
      <c r="F29" s="713"/>
      <c r="G29" s="713"/>
      <c r="H29" s="713"/>
      <c r="I29" s="713"/>
      <c r="J29" s="713"/>
      <c r="K29" s="713"/>
      <c r="L29" s="713"/>
      <c r="M29" s="714"/>
    </row>
    <row r="30" spans="1:13" ht="18" customHeight="1" x14ac:dyDescent="0.2">
      <c r="A30" s="709"/>
      <c r="B30" s="237" t="s">
        <v>311</v>
      </c>
      <c r="C30" s="733"/>
      <c r="D30" s="713"/>
      <c r="E30" s="713"/>
      <c r="F30" s="713"/>
      <c r="G30" s="713"/>
      <c r="H30" s="713"/>
      <c r="I30" s="713"/>
      <c r="J30" s="713"/>
      <c r="K30" s="713"/>
      <c r="L30" s="713"/>
      <c r="M30" s="714"/>
    </row>
    <row r="31" spans="1:13" ht="18" customHeight="1" x14ac:dyDescent="0.2">
      <c r="A31" s="709"/>
      <c r="B31" s="237" t="s">
        <v>312</v>
      </c>
      <c r="C31" s="733"/>
      <c r="D31" s="704"/>
      <c r="E31" s="704"/>
      <c r="F31" s="704"/>
      <c r="G31" s="704"/>
      <c r="H31" s="704"/>
      <c r="I31" s="704"/>
      <c r="J31" s="704"/>
      <c r="K31" s="704"/>
      <c r="L31" s="704"/>
      <c r="M31" s="705"/>
    </row>
    <row r="32" spans="1:13" ht="18" customHeight="1" thickBot="1" x14ac:dyDescent="0.25">
      <c r="A32" s="710"/>
      <c r="B32" s="246" t="s">
        <v>313</v>
      </c>
      <c r="C32" s="733"/>
      <c r="D32" s="706"/>
      <c r="E32" s="706"/>
      <c r="F32" s="706"/>
      <c r="G32" s="706"/>
      <c r="H32" s="706"/>
      <c r="I32" s="706"/>
      <c r="J32" s="706"/>
      <c r="K32" s="706"/>
      <c r="L32" s="706"/>
      <c r="M32" s="707"/>
    </row>
    <row r="33" spans="1:13" ht="18" customHeight="1" x14ac:dyDescent="0.2">
      <c r="A33" s="708" t="s">
        <v>314</v>
      </c>
      <c r="B33" s="250" t="s">
        <v>315</v>
      </c>
      <c r="C33" s="733"/>
      <c r="D33" s="711"/>
      <c r="E33" s="711"/>
      <c r="F33" s="711"/>
      <c r="G33" s="711"/>
      <c r="H33" s="711"/>
      <c r="I33" s="711"/>
      <c r="J33" s="711"/>
      <c r="K33" s="711"/>
      <c r="L33" s="711"/>
      <c r="M33" s="712"/>
    </row>
    <row r="34" spans="1:13" ht="18" customHeight="1" x14ac:dyDescent="0.2">
      <c r="A34" s="709"/>
      <c r="B34" s="237" t="s">
        <v>316</v>
      </c>
      <c r="C34" s="733"/>
      <c r="D34" s="713"/>
      <c r="E34" s="713"/>
      <c r="F34" s="713"/>
      <c r="G34" s="713"/>
      <c r="H34" s="713"/>
      <c r="I34" s="713"/>
      <c r="J34" s="713"/>
      <c r="K34" s="713"/>
      <c r="L34" s="713"/>
      <c r="M34" s="714"/>
    </row>
    <row r="35" spans="1:13" ht="18" customHeight="1" x14ac:dyDescent="0.2">
      <c r="A35" s="709"/>
      <c r="B35" s="237" t="s">
        <v>77</v>
      </c>
      <c r="C35" s="733"/>
      <c r="D35" s="713"/>
      <c r="E35" s="713"/>
      <c r="F35" s="713"/>
      <c r="G35" s="713"/>
      <c r="H35" s="713"/>
      <c r="I35" s="713"/>
      <c r="J35" s="713"/>
      <c r="K35" s="713"/>
      <c r="L35" s="713"/>
      <c r="M35" s="714"/>
    </row>
    <row r="36" spans="1:13" ht="18" customHeight="1" x14ac:dyDescent="0.2">
      <c r="A36" s="709"/>
      <c r="B36" s="237" t="s">
        <v>317</v>
      </c>
      <c r="C36" s="733"/>
      <c r="D36" s="713"/>
      <c r="E36" s="713"/>
      <c r="F36" s="713"/>
      <c r="G36" s="713"/>
      <c r="H36" s="713"/>
      <c r="I36" s="713"/>
      <c r="J36" s="713"/>
      <c r="K36" s="713"/>
      <c r="L36" s="713"/>
      <c r="M36" s="714"/>
    </row>
    <row r="37" spans="1:13" ht="18" customHeight="1" thickBot="1" x14ac:dyDescent="0.25">
      <c r="A37" s="710"/>
      <c r="B37" s="246" t="s">
        <v>318</v>
      </c>
      <c r="C37" s="733"/>
      <c r="D37" s="706"/>
      <c r="E37" s="706"/>
      <c r="F37" s="706"/>
      <c r="G37" s="706"/>
      <c r="H37" s="706"/>
      <c r="I37" s="706"/>
      <c r="J37" s="706"/>
      <c r="K37" s="706"/>
      <c r="L37" s="706"/>
      <c r="M37" s="707"/>
    </row>
    <row r="38" spans="1:13" ht="18" customHeight="1" x14ac:dyDescent="0.2">
      <c r="A38" s="698" t="s">
        <v>319</v>
      </c>
      <c r="B38" s="250" t="s">
        <v>320</v>
      </c>
      <c r="C38" s="733"/>
      <c r="D38" s="700"/>
      <c r="E38" s="700"/>
      <c r="F38" s="700"/>
      <c r="G38" s="700"/>
      <c r="H38" s="700"/>
      <c r="I38" s="700"/>
      <c r="J38" s="700"/>
      <c r="K38" s="700"/>
      <c r="L38" s="700"/>
      <c r="M38" s="701"/>
    </row>
    <row r="39" spans="1:13" ht="18" customHeight="1" thickBot="1" x14ac:dyDescent="0.25">
      <c r="A39" s="699"/>
      <c r="B39" s="246" t="s">
        <v>321</v>
      </c>
      <c r="C39" s="734"/>
      <c r="D39" s="702"/>
      <c r="E39" s="702"/>
      <c r="F39" s="702"/>
      <c r="G39" s="702"/>
      <c r="H39" s="702"/>
      <c r="I39" s="702"/>
      <c r="J39" s="702"/>
      <c r="K39" s="702"/>
      <c r="L39" s="702"/>
      <c r="M39" s="703"/>
    </row>
  </sheetData>
  <mergeCells count="43">
    <mergeCell ref="D14:M14"/>
    <mergeCell ref="A1:M1"/>
    <mergeCell ref="A2:A17"/>
    <mergeCell ref="C2:C39"/>
    <mergeCell ref="D2:M2"/>
    <mergeCell ref="D3:M3"/>
    <mergeCell ref="D4:M4"/>
    <mergeCell ref="D5:M5"/>
    <mergeCell ref="D6:M6"/>
    <mergeCell ref="D7:M7"/>
    <mergeCell ref="D8:M8"/>
    <mergeCell ref="D9:M9"/>
    <mergeCell ref="D10:M10"/>
    <mergeCell ref="D11:M11"/>
    <mergeCell ref="D12:M12"/>
    <mergeCell ref="D13:M13"/>
    <mergeCell ref="D30:M30"/>
    <mergeCell ref="E17:H17"/>
    <mergeCell ref="J17:M17"/>
    <mergeCell ref="D18:M18"/>
    <mergeCell ref="A19:A32"/>
    <mergeCell ref="D19:M19"/>
    <mergeCell ref="D20:M20"/>
    <mergeCell ref="D21:M21"/>
    <mergeCell ref="D22:M22"/>
    <mergeCell ref="D23:M23"/>
    <mergeCell ref="D24:M24"/>
    <mergeCell ref="D25:M25"/>
    <mergeCell ref="D26:M26"/>
    <mergeCell ref="D27:M27"/>
    <mergeCell ref="D28:M28"/>
    <mergeCell ref="D29:M29"/>
    <mergeCell ref="A38:A39"/>
    <mergeCell ref="D38:M38"/>
    <mergeCell ref="D39:M39"/>
    <mergeCell ref="D31:M31"/>
    <mergeCell ref="D32:M32"/>
    <mergeCell ref="A33:A37"/>
    <mergeCell ref="D33:M33"/>
    <mergeCell ref="D34:M34"/>
    <mergeCell ref="D35:M35"/>
    <mergeCell ref="D36:M36"/>
    <mergeCell ref="D37:M37"/>
  </mergeCells>
  <printOptions horizontalCentered="1" verticalCentered="1"/>
  <pageMargins left="0.4" right="0.23" top="1.3385826771653544" bottom="0.78740157480314965" header="0.51181102362204722" footer="0.51181102362204722"/>
  <pageSetup paperSize="9" scale="90" firstPageNumber="0" fitToHeight="0" orientation="portrait" horizontalDpi="300" verticalDpi="300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200025</xdr:rowOff>
                  </from>
                  <to>
                    <xdr:col>4</xdr:col>
                    <xdr:colOff>123825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200025</xdr:rowOff>
                  </from>
                  <to>
                    <xdr:col>6</xdr:col>
                    <xdr:colOff>114300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200025</xdr:rowOff>
                  </from>
                  <to>
                    <xdr:col>8</xdr:col>
                    <xdr:colOff>114300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200025</xdr:rowOff>
                  </from>
                  <to>
                    <xdr:col>10</xdr:col>
                    <xdr:colOff>114300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200025</xdr:rowOff>
                  </from>
                  <to>
                    <xdr:col>12</xdr:col>
                    <xdr:colOff>114300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200025</xdr:rowOff>
                  </from>
                  <to>
                    <xdr:col>4</xdr:col>
                    <xdr:colOff>123825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200025</xdr:rowOff>
                  </from>
                  <to>
                    <xdr:col>9</xdr:col>
                    <xdr:colOff>114300</xdr:colOff>
                    <xdr:row>16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6406-C184-4FAD-B790-C82B7DF86332}">
  <sheetPr>
    <tabColor rgb="FF00B050"/>
  </sheetPr>
  <dimension ref="A1"/>
  <sheetViews>
    <sheetView showGridLines="0" workbookViewId="0">
      <selection activeCell="R10" sqref="R10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EC4B-444A-4C0A-8F2A-315C0F726DDC}">
  <dimension ref="A1:H22"/>
  <sheetViews>
    <sheetView showGridLines="0" workbookViewId="0">
      <selection activeCell="C26" sqref="C26"/>
    </sheetView>
  </sheetViews>
  <sheetFormatPr defaultRowHeight="15" x14ac:dyDescent="0.25"/>
  <cols>
    <col min="1" max="1" width="3" style="332" bestFit="1" customWidth="1"/>
    <col min="2" max="2" width="1.5703125" style="332" bestFit="1" customWidth="1"/>
    <col min="3" max="3" width="60.140625" style="332" bestFit="1" customWidth="1"/>
    <col min="4" max="8" width="7" style="332" bestFit="1" customWidth="1"/>
    <col min="9" max="16384" width="9.140625" style="332"/>
  </cols>
  <sheetData>
    <row r="1" spans="1:8" x14ac:dyDescent="0.25">
      <c r="A1" s="743" t="s">
        <v>425</v>
      </c>
      <c r="B1" s="744"/>
      <c r="C1" s="745"/>
      <c r="D1" s="341" t="s">
        <v>424</v>
      </c>
      <c r="E1" s="341" t="s">
        <v>423</v>
      </c>
      <c r="F1" s="341" t="s">
        <v>422</v>
      </c>
      <c r="G1" s="341" t="s">
        <v>421</v>
      </c>
      <c r="H1" s="341" t="s">
        <v>420</v>
      </c>
    </row>
    <row r="2" spans="1:8" x14ac:dyDescent="0.25">
      <c r="A2" s="337">
        <v>1</v>
      </c>
      <c r="B2" s="336" t="s">
        <v>399</v>
      </c>
      <c r="C2" s="335" t="s">
        <v>419</v>
      </c>
      <c r="D2" s="333" t="s">
        <v>8</v>
      </c>
      <c r="E2" s="333" t="s">
        <v>207</v>
      </c>
      <c r="F2" s="333" t="s">
        <v>207</v>
      </c>
      <c r="G2" s="333" t="s">
        <v>400</v>
      </c>
      <c r="H2" s="333" t="s">
        <v>8</v>
      </c>
    </row>
    <row r="3" spans="1:8" x14ac:dyDescent="0.25">
      <c r="A3" s="337"/>
      <c r="B3" s="336" t="s">
        <v>417</v>
      </c>
      <c r="C3" s="335" t="s">
        <v>418</v>
      </c>
      <c r="D3" s="333" t="s">
        <v>8</v>
      </c>
      <c r="E3" s="333" t="s">
        <v>8</v>
      </c>
      <c r="F3" s="333" t="s">
        <v>8</v>
      </c>
      <c r="G3" s="333" t="s">
        <v>400</v>
      </c>
      <c r="H3" s="333" t="s">
        <v>8</v>
      </c>
    </row>
    <row r="4" spans="1:8" x14ac:dyDescent="0.25">
      <c r="A4" s="337"/>
      <c r="B4" s="336" t="s">
        <v>417</v>
      </c>
      <c r="C4" s="335" t="s">
        <v>416</v>
      </c>
      <c r="D4" s="333" t="s">
        <v>8</v>
      </c>
      <c r="E4" s="333" t="s">
        <v>207</v>
      </c>
      <c r="F4" s="333" t="s">
        <v>207</v>
      </c>
      <c r="G4" s="333" t="s">
        <v>400</v>
      </c>
      <c r="H4" s="333" t="s">
        <v>8</v>
      </c>
    </row>
    <row r="5" spans="1:8" x14ac:dyDescent="0.25">
      <c r="A5" s="337">
        <v>2</v>
      </c>
      <c r="B5" s="336" t="s">
        <v>399</v>
      </c>
      <c r="C5" s="335" t="s">
        <v>415</v>
      </c>
      <c r="D5" s="333" t="s">
        <v>8</v>
      </c>
      <c r="E5" s="333" t="s">
        <v>207</v>
      </c>
      <c r="F5" s="333" t="s">
        <v>207</v>
      </c>
      <c r="G5" s="333" t="s">
        <v>400</v>
      </c>
      <c r="H5" s="333" t="s">
        <v>8</v>
      </c>
    </row>
    <row r="6" spans="1:8" x14ac:dyDescent="0.25">
      <c r="A6" s="337">
        <v>3</v>
      </c>
      <c r="B6" s="336" t="s">
        <v>399</v>
      </c>
      <c r="C6" s="335" t="s">
        <v>414</v>
      </c>
      <c r="D6" s="333" t="s">
        <v>8</v>
      </c>
      <c r="E6" s="333" t="s">
        <v>8</v>
      </c>
      <c r="F6" s="333" t="s">
        <v>207</v>
      </c>
      <c r="G6" s="333" t="s">
        <v>400</v>
      </c>
      <c r="H6" s="333" t="s">
        <v>8</v>
      </c>
    </row>
    <row r="7" spans="1:8" x14ac:dyDescent="0.25">
      <c r="A7" s="337">
        <v>4</v>
      </c>
      <c r="B7" s="336" t="s">
        <v>399</v>
      </c>
      <c r="C7" s="335" t="s">
        <v>413</v>
      </c>
      <c r="D7" s="333" t="s">
        <v>8</v>
      </c>
      <c r="E7" s="333" t="s">
        <v>8</v>
      </c>
      <c r="F7" s="333" t="s">
        <v>207</v>
      </c>
      <c r="G7" s="333" t="s">
        <v>400</v>
      </c>
      <c r="H7" s="333" t="s">
        <v>8</v>
      </c>
    </row>
    <row r="8" spans="1:8" x14ac:dyDescent="0.25">
      <c r="A8" s="337">
        <v>5</v>
      </c>
      <c r="B8" s="336" t="s">
        <v>399</v>
      </c>
      <c r="C8" s="335" t="s">
        <v>412</v>
      </c>
      <c r="D8" s="333" t="s">
        <v>8</v>
      </c>
      <c r="E8" s="333" t="s">
        <v>8</v>
      </c>
      <c r="F8" s="333" t="s">
        <v>207</v>
      </c>
      <c r="G8" s="333" t="s">
        <v>400</v>
      </c>
      <c r="H8" s="333" t="s">
        <v>8</v>
      </c>
    </row>
    <row r="9" spans="1:8" x14ac:dyDescent="0.25">
      <c r="A9" s="337">
        <v>6</v>
      </c>
      <c r="B9" s="336" t="s">
        <v>399</v>
      </c>
      <c r="C9" s="335" t="s">
        <v>411</v>
      </c>
      <c r="D9" s="333" t="s">
        <v>8</v>
      </c>
      <c r="E9" s="333" t="s">
        <v>8</v>
      </c>
      <c r="F9" s="333" t="s">
        <v>207</v>
      </c>
      <c r="G9" s="333" t="s">
        <v>400</v>
      </c>
      <c r="H9" s="333" t="s">
        <v>8</v>
      </c>
    </row>
    <row r="10" spans="1:8" x14ac:dyDescent="0.25">
      <c r="A10" s="337">
        <v>7</v>
      </c>
      <c r="B10" s="336" t="s">
        <v>399</v>
      </c>
      <c r="C10" s="335" t="s">
        <v>410</v>
      </c>
      <c r="D10" s="333" t="s">
        <v>8</v>
      </c>
      <c r="E10" s="333" t="s">
        <v>8</v>
      </c>
      <c r="F10" s="333" t="s">
        <v>207</v>
      </c>
      <c r="G10" s="333" t="s">
        <v>400</v>
      </c>
      <c r="H10" s="333" t="s">
        <v>8</v>
      </c>
    </row>
    <row r="11" spans="1:8" x14ac:dyDescent="0.25">
      <c r="A11" s="337">
        <v>8</v>
      </c>
      <c r="B11" s="336" t="s">
        <v>399</v>
      </c>
      <c r="C11" s="335" t="s">
        <v>409</v>
      </c>
      <c r="D11" s="333" t="s">
        <v>8</v>
      </c>
      <c r="E11" s="333" t="s">
        <v>8</v>
      </c>
      <c r="F11" s="333" t="s">
        <v>207</v>
      </c>
      <c r="G11" s="333" t="s">
        <v>400</v>
      </c>
      <c r="H11" s="333" t="s">
        <v>8</v>
      </c>
    </row>
    <row r="12" spans="1:8" x14ac:dyDescent="0.25">
      <c r="A12" s="337">
        <v>9</v>
      </c>
      <c r="B12" s="336" t="s">
        <v>399</v>
      </c>
      <c r="C12" s="335" t="s">
        <v>276</v>
      </c>
      <c r="D12" s="333" t="s">
        <v>8</v>
      </c>
      <c r="E12" s="333" t="s">
        <v>207</v>
      </c>
      <c r="F12" s="333" t="s">
        <v>207</v>
      </c>
      <c r="G12" s="333" t="s">
        <v>400</v>
      </c>
      <c r="H12" s="333" t="s">
        <v>8</v>
      </c>
    </row>
    <row r="13" spans="1:8" x14ac:dyDescent="0.25">
      <c r="A13" s="337">
        <v>10</v>
      </c>
      <c r="B13" s="336" t="s">
        <v>399</v>
      </c>
      <c r="C13" s="335" t="s">
        <v>408</v>
      </c>
      <c r="D13" s="333" t="s">
        <v>8</v>
      </c>
      <c r="E13" s="333" t="s">
        <v>207</v>
      </c>
      <c r="F13" s="333" t="s">
        <v>207</v>
      </c>
      <c r="G13" s="333" t="s">
        <v>400</v>
      </c>
      <c r="H13" s="333" t="s">
        <v>8</v>
      </c>
    </row>
    <row r="14" spans="1:8" x14ac:dyDescent="0.25">
      <c r="A14" s="337">
        <v>11</v>
      </c>
      <c r="B14" s="336" t="s">
        <v>399</v>
      </c>
      <c r="C14" s="335" t="s">
        <v>407</v>
      </c>
      <c r="D14" s="333" t="s">
        <v>8</v>
      </c>
      <c r="E14" s="333" t="s">
        <v>8</v>
      </c>
      <c r="F14" s="333" t="s">
        <v>207</v>
      </c>
      <c r="G14" s="333" t="s">
        <v>400</v>
      </c>
      <c r="H14" s="333" t="s">
        <v>8</v>
      </c>
    </row>
    <row r="15" spans="1:8" x14ac:dyDescent="0.25">
      <c r="A15" s="337">
        <v>12</v>
      </c>
      <c r="B15" s="336" t="s">
        <v>399</v>
      </c>
      <c r="C15" s="335" t="s">
        <v>406</v>
      </c>
      <c r="D15" s="333" t="s">
        <v>8</v>
      </c>
      <c r="E15" s="333" t="s">
        <v>207</v>
      </c>
      <c r="F15" s="333" t="s">
        <v>207</v>
      </c>
      <c r="G15" s="333" t="s">
        <v>400</v>
      </c>
      <c r="H15" s="333" t="s">
        <v>8</v>
      </c>
    </row>
    <row r="16" spans="1:8" x14ac:dyDescent="0.25">
      <c r="A16" s="337">
        <v>13</v>
      </c>
      <c r="B16" s="336" t="s">
        <v>399</v>
      </c>
      <c r="C16" s="335" t="s">
        <v>405</v>
      </c>
      <c r="D16" s="333" t="s">
        <v>207</v>
      </c>
      <c r="E16" s="333" t="s">
        <v>207</v>
      </c>
      <c r="F16" s="333" t="s">
        <v>207</v>
      </c>
      <c r="G16" s="333" t="s">
        <v>400</v>
      </c>
      <c r="H16" s="333" t="s">
        <v>8</v>
      </c>
    </row>
    <row r="17" spans="1:8" x14ac:dyDescent="0.25">
      <c r="A17" s="337">
        <v>14</v>
      </c>
      <c r="B17" s="336" t="s">
        <v>399</v>
      </c>
      <c r="C17" s="335" t="s">
        <v>404</v>
      </c>
      <c r="D17" s="333" t="s">
        <v>8</v>
      </c>
      <c r="E17" s="333" t="s">
        <v>207</v>
      </c>
      <c r="F17" s="333" t="s">
        <v>207</v>
      </c>
      <c r="G17" s="333" t="s">
        <v>400</v>
      </c>
      <c r="H17" s="333" t="s">
        <v>8</v>
      </c>
    </row>
    <row r="18" spans="1:8" x14ac:dyDescent="0.25">
      <c r="A18" s="337">
        <v>15</v>
      </c>
      <c r="B18" s="336" t="s">
        <v>399</v>
      </c>
      <c r="C18" s="335" t="s">
        <v>403</v>
      </c>
      <c r="D18" s="333" t="s">
        <v>8</v>
      </c>
      <c r="E18" s="333" t="s">
        <v>8</v>
      </c>
      <c r="F18" s="333" t="s">
        <v>8</v>
      </c>
      <c r="G18" s="333" t="s">
        <v>400</v>
      </c>
      <c r="H18" s="333" t="s">
        <v>8</v>
      </c>
    </row>
    <row r="19" spans="1:8" x14ac:dyDescent="0.25">
      <c r="A19" s="337">
        <v>16</v>
      </c>
      <c r="B19" s="336" t="s">
        <v>399</v>
      </c>
      <c r="C19" s="335" t="s">
        <v>402</v>
      </c>
      <c r="D19" s="333" t="s">
        <v>8</v>
      </c>
      <c r="E19" s="333" t="s">
        <v>8</v>
      </c>
      <c r="F19" s="333" t="s">
        <v>8</v>
      </c>
      <c r="G19" s="333" t="s">
        <v>400</v>
      </c>
      <c r="H19" s="333" t="s">
        <v>8</v>
      </c>
    </row>
    <row r="20" spans="1:8" x14ac:dyDescent="0.25">
      <c r="A20" s="337">
        <v>17</v>
      </c>
      <c r="B20" s="336" t="s">
        <v>399</v>
      </c>
      <c r="C20" s="335" t="s">
        <v>401</v>
      </c>
      <c r="D20" s="333" t="s">
        <v>8</v>
      </c>
      <c r="E20" s="333" t="s">
        <v>8</v>
      </c>
      <c r="F20" s="333" t="s">
        <v>207</v>
      </c>
      <c r="G20" s="333" t="s">
        <v>400</v>
      </c>
      <c r="H20" s="333" t="s">
        <v>8</v>
      </c>
    </row>
    <row r="21" spans="1:8" x14ac:dyDescent="0.25">
      <c r="A21" s="340">
        <v>18</v>
      </c>
      <c r="B21" s="339" t="s">
        <v>399</v>
      </c>
      <c r="C21" s="338" t="s">
        <v>398</v>
      </c>
      <c r="D21" s="333" t="s">
        <v>207</v>
      </c>
      <c r="E21" s="333" t="s">
        <v>207</v>
      </c>
      <c r="F21" s="333" t="s">
        <v>207</v>
      </c>
      <c r="G21" s="333" t="s">
        <v>207</v>
      </c>
      <c r="H21" s="333" t="s">
        <v>8</v>
      </c>
    </row>
    <row r="22" spans="1:8" x14ac:dyDescent="0.25">
      <c r="A22" s="337"/>
      <c r="B22" s="336"/>
      <c r="C22" s="335" t="s">
        <v>397</v>
      </c>
      <c r="D22" s="334" t="s">
        <v>207</v>
      </c>
      <c r="E22" s="333" t="s">
        <v>207</v>
      </c>
      <c r="F22" s="333" t="s">
        <v>207</v>
      </c>
      <c r="G22" s="333" t="s">
        <v>207</v>
      </c>
      <c r="H22" s="333" t="s">
        <v>8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7"/>
  <dimension ref="A1"/>
  <sheetViews>
    <sheetView workbookViewId="0"/>
  </sheetViews>
  <sheetFormatPr defaultColWidth="11.7109375" defaultRowHeight="12.75" x14ac:dyDescent="0.2"/>
  <sheetData/>
  <phoneticPr fontId="4" type="noConversion"/>
  <pageMargins left="0.78749999999999998" right="0.78749999999999998" top="0.78749999999999998" bottom="0.78749999999999998" header="9.8611111111111122E-2" footer="9.8611111111111122E-2"/>
  <pageSetup fitToHeight="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2:R61"/>
  <sheetViews>
    <sheetView zoomScale="60" workbookViewId="0">
      <selection activeCell="G6" sqref="G6"/>
    </sheetView>
  </sheetViews>
  <sheetFormatPr defaultColWidth="12.5703125" defaultRowHeight="14.25" x14ac:dyDescent="0.2"/>
  <cols>
    <col min="1" max="1" width="10.28515625" style="14" customWidth="1"/>
    <col min="2" max="2" width="8.42578125" style="14" customWidth="1"/>
    <col min="3" max="3" width="8.5703125" style="14" customWidth="1"/>
    <col min="4" max="4" width="7.5703125" style="14" customWidth="1"/>
    <col min="5" max="5" width="7.7109375" style="14" customWidth="1"/>
    <col min="6" max="6" width="8.140625" style="14" customWidth="1"/>
    <col min="7" max="7" width="9" style="14" customWidth="1"/>
    <col min="8" max="9" width="7.140625" style="14" customWidth="1"/>
    <col min="10" max="11" width="7.7109375" style="14" customWidth="1"/>
    <col min="12" max="12" width="6.7109375" style="14" customWidth="1"/>
    <col min="13" max="13" width="7.7109375" style="14" customWidth="1"/>
    <col min="14" max="14" width="4.28515625" style="14" customWidth="1"/>
    <col min="15" max="16384" width="12.5703125" style="14"/>
  </cols>
  <sheetData>
    <row r="2" spans="2:18" ht="20.25" x14ac:dyDescent="0.3">
      <c r="B2" s="346" t="s">
        <v>22</v>
      </c>
      <c r="C2" s="346"/>
      <c r="D2" s="346"/>
      <c r="E2" s="346"/>
      <c r="F2" s="346"/>
      <c r="G2" s="346"/>
      <c r="H2" s="346"/>
      <c r="I2" s="346"/>
    </row>
    <row r="3" spans="2:18" ht="15.75" x14ac:dyDescent="0.25">
      <c r="C3" s="15"/>
    </row>
    <row r="4" spans="2:18" ht="16.5" x14ac:dyDescent="0.25">
      <c r="B4" s="344" t="s">
        <v>23</v>
      </c>
      <c r="C4" s="344"/>
      <c r="D4" s="17"/>
      <c r="E4" s="344" t="s">
        <v>24</v>
      </c>
      <c r="F4" s="344"/>
      <c r="G4" s="17"/>
      <c r="H4" s="344" t="s">
        <v>25</v>
      </c>
      <c r="I4" s="344"/>
    </row>
    <row r="5" spans="2:18" ht="16.5" x14ac:dyDescent="0.25">
      <c r="B5" s="16"/>
      <c r="C5" s="16"/>
      <c r="D5" s="17"/>
      <c r="E5" s="16"/>
      <c r="F5" s="16"/>
      <c r="G5" s="17"/>
      <c r="H5" s="16"/>
      <c r="I5" s="16"/>
    </row>
    <row r="6" spans="2:18" ht="15" x14ac:dyDescent="0.25">
      <c r="B6" s="14" t="s">
        <v>26</v>
      </c>
      <c r="C6" s="18" t="e">
        <f>MIN(FÓRMULAS!B57:B101)</f>
        <v>#REF!</v>
      </c>
      <c r="E6" s="14" t="s">
        <v>26</v>
      </c>
      <c r="F6" s="18" t="e">
        <f>MIN(FÓRMULAS!B126:E170)</f>
        <v>#REF!</v>
      </c>
      <c r="H6" s="14" t="s">
        <v>26</v>
      </c>
      <c r="I6" s="18" t="e">
        <f>MIN(FÓRMULAS!B191:B235)</f>
        <v>#REF!</v>
      </c>
    </row>
    <row r="7" spans="2:18" ht="15" x14ac:dyDescent="0.25">
      <c r="B7" s="14" t="s">
        <v>27</v>
      </c>
      <c r="C7" s="18" t="e">
        <f>MAX(FÓRMULAS!B58:B101)</f>
        <v>#REF!</v>
      </c>
      <c r="E7" s="14" t="s">
        <v>27</v>
      </c>
      <c r="F7" s="18" t="e">
        <f>MAX(FÓRMULAS!B126:B170)</f>
        <v>#REF!</v>
      </c>
      <c r="H7" s="14" t="s">
        <v>27</v>
      </c>
      <c r="I7" s="18" t="e">
        <f>MAX(FÓRMULAS!B191:B235)</f>
        <v>#REF!</v>
      </c>
    </row>
    <row r="8" spans="2:18" x14ac:dyDescent="0.2">
      <c r="F8" s="19"/>
      <c r="G8" s="19"/>
      <c r="H8" s="19"/>
      <c r="I8" s="19"/>
      <c r="J8" s="19"/>
      <c r="K8" s="19"/>
      <c r="N8" s="343"/>
      <c r="O8" s="343"/>
      <c r="P8" s="343"/>
      <c r="Q8" s="343"/>
      <c r="R8" s="343"/>
    </row>
    <row r="9" spans="2:18" x14ac:dyDescent="0.2">
      <c r="F9" s="19"/>
      <c r="G9" s="19"/>
      <c r="H9" s="19"/>
      <c r="I9" s="19"/>
      <c r="J9" s="19"/>
      <c r="K9" s="19"/>
      <c r="O9" s="343"/>
      <c r="P9" s="343"/>
      <c r="Q9" s="343"/>
      <c r="R9" s="343"/>
    </row>
    <row r="10" spans="2:18" ht="20.25" x14ac:dyDescent="0.3">
      <c r="B10" s="346" t="s">
        <v>28</v>
      </c>
      <c r="C10" s="346"/>
      <c r="D10" s="346"/>
      <c r="E10" s="346"/>
      <c r="F10" s="346"/>
      <c r="G10" s="346"/>
      <c r="H10" s="346"/>
      <c r="I10" s="346"/>
      <c r="J10" s="19"/>
      <c r="K10" s="19"/>
      <c r="O10" s="343"/>
      <c r="P10" s="343"/>
      <c r="Q10" s="343"/>
      <c r="R10" s="343"/>
    </row>
    <row r="11" spans="2:18" ht="20.25" x14ac:dyDescent="0.3">
      <c r="B11" s="21"/>
      <c r="C11" s="21"/>
      <c r="D11" s="21"/>
      <c r="E11" s="21"/>
      <c r="F11" s="21"/>
      <c r="G11" s="21"/>
      <c r="H11" s="21"/>
      <c r="I11" s="21"/>
      <c r="J11" s="19"/>
      <c r="K11" s="19"/>
      <c r="O11" s="20"/>
      <c r="P11" s="20"/>
      <c r="Q11" s="20"/>
      <c r="R11" s="20"/>
    </row>
    <row r="12" spans="2:18" ht="16.5" x14ac:dyDescent="0.25">
      <c r="B12" s="344" t="s">
        <v>23</v>
      </c>
      <c r="C12" s="344"/>
      <c r="D12" s="17"/>
      <c r="E12" s="344" t="s">
        <v>24</v>
      </c>
      <c r="F12" s="344"/>
      <c r="G12" s="17"/>
      <c r="H12" s="344" t="s">
        <v>25</v>
      </c>
      <c r="I12" s="344"/>
      <c r="K12" s="19"/>
      <c r="O12" s="20"/>
      <c r="P12" s="20"/>
      <c r="Q12" s="20"/>
      <c r="R12" s="20"/>
    </row>
    <row r="13" spans="2:18" x14ac:dyDescent="0.2">
      <c r="F13" s="19"/>
      <c r="G13" s="19"/>
      <c r="H13" s="19"/>
      <c r="I13" s="19"/>
      <c r="J13" s="19"/>
      <c r="K13" s="19"/>
      <c r="O13" s="343"/>
      <c r="P13" s="343"/>
      <c r="Q13" s="343"/>
      <c r="R13" s="343"/>
    </row>
    <row r="14" spans="2:18" ht="15" x14ac:dyDescent="0.25">
      <c r="B14" s="14" t="s">
        <v>29</v>
      </c>
      <c r="C14" s="22" t="e">
        <f>C7-C6</f>
        <v>#REF!</v>
      </c>
      <c r="E14" s="14" t="s">
        <v>29</v>
      </c>
      <c r="F14" s="22" t="e">
        <f>F7-F6</f>
        <v>#REF!</v>
      </c>
      <c r="H14" s="14" t="s">
        <v>29</v>
      </c>
      <c r="I14" s="22" t="e">
        <f>I7-I6</f>
        <v>#REF!</v>
      </c>
      <c r="O14" s="343"/>
      <c r="P14" s="343"/>
      <c r="Q14" s="343"/>
      <c r="R14" s="343"/>
    </row>
    <row r="17" spans="2:18" ht="15" x14ac:dyDescent="0.25">
      <c r="F17" s="17"/>
      <c r="G17" s="17"/>
    </row>
    <row r="18" spans="2:18" ht="15" x14ac:dyDescent="0.25">
      <c r="B18" s="17" t="s">
        <v>30</v>
      </c>
      <c r="C18" s="17"/>
      <c r="E18" s="17" t="s">
        <v>31</v>
      </c>
      <c r="F18" s="17"/>
      <c r="G18" s="17"/>
      <c r="H18" s="17" t="s">
        <v>32</v>
      </c>
    </row>
    <row r="20" spans="2:18" x14ac:dyDescent="0.2">
      <c r="B20" s="353" t="s">
        <v>33</v>
      </c>
      <c r="C20" s="354"/>
      <c r="E20" s="353" t="s">
        <v>33</v>
      </c>
      <c r="F20" s="354"/>
      <c r="H20" s="353" t="s">
        <v>33</v>
      </c>
      <c r="I20" s="354"/>
      <c r="J20" s="345"/>
      <c r="K20" s="345"/>
      <c r="L20" s="345"/>
      <c r="M20" s="345"/>
      <c r="N20" s="23"/>
      <c r="Q20" s="24"/>
      <c r="R20" s="24"/>
    </row>
    <row r="21" spans="2:18" ht="15.75" x14ac:dyDescent="0.25">
      <c r="B21" s="357">
        <v>5</v>
      </c>
      <c r="C21" s="358"/>
      <c r="E21" s="357">
        <v>5</v>
      </c>
      <c r="F21" s="358"/>
      <c r="H21" s="357">
        <v>5</v>
      </c>
      <c r="I21" s="358"/>
      <c r="J21" s="351"/>
      <c r="K21" s="351"/>
      <c r="L21" s="351"/>
      <c r="M21" s="351"/>
      <c r="N21" s="23"/>
    </row>
    <row r="22" spans="2:18" x14ac:dyDescent="0.2">
      <c r="B22" s="355" t="e">
        <f>$C$14/B21</f>
        <v>#REF!</v>
      </c>
      <c r="C22" s="356"/>
      <c r="D22" s="25"/>
      <c r="E22" s="355" t="e">
        <f>$F$14/E21</f>
        <v>#REF!</v>
      </c>
      <c r="F22" s="356"/>
      <c r="G22" s="25"/>
      <c r="H22" s="355" t="e">
        <f>$I$14/H21</f>
        <v>#REF!</v>
      </c>
      <c r="I22" s="356"/>
      <c r="J22" s="352"/>
      <c r="K22" s="352"/>
      <c r="L22" s="352"/>
      <c r="M22" s="352"/>
      <c r="N22" s="23"/>
    </row>
    <row r="23" spans="2:18" x14ac:dyDescent="0.2">
      <c r="B23" s="27" t="s">
        <v>21</v>
      </c>
      <c r="C23" s="28" t="s">
        <v>34</v>
      </c>
      <c r="E23" s="27" t="s">
        <v>21</v>
      </c>
      <c r="F23" s="28" t="s">
        <v>34</v>
      </c>
      <c r="H23" s="27" t="s">
        <v>21</v>
      </c>
      <c r="I23" s="28" t="s">
        <v>34</v>
      </c>
      <c r="J23" s="26"/>
      <c r="K23" s="26"/>
      <c r="L23" s="26"/>
      <c r="M23" s="26"/>
      <c r="N23" s="23"/>
    </row>
    <row r="24" spans="2:18" ht="15.75" x14ac:dyDescent="0.25">
      <c r="B24" s="29" t="s">
        <v>35</v>
      </c>
      <c r="C24" s="29" t="s">
        <v>36</v>
      </c>
      <c r="E24" s="29" t="s">
        <v>35</v>
      </c>
      <c r="F24" s="29" t="s">
        <v>36</v>
      </c>
      <c r="H24" s="29" t="s">
        <v>35</v>
      </c>
      <c r="I24" s="29" t="s">
        <v>36</v>
      </c>
      <c r="J24" s="26"/>
      <c r="K24" s="26"/>
      <c r="L24" s="26"/>
      <c r="M24" s="26"/>
      <c r="N24" s="23"/>
    </row>
    <row r="25" spans="2:18" x14ac:dyDescent="0.2">
      <c r="B25" s="30" t="e">
        <f>C6</f>
        <v>#REF!</v>
      </c>
      <c r="C25" s="30" t="e">
        <f>B25+$B$22</f>
        <v>#REF!</v>
      </c>
      <c r="E25" s="31" t="e">
        <f>F6</f>
        <v>#REF!</v>
      </c>
      <c r="F25" s="31" t="e">
        <f>E25+$E$22</f>
        <v>#REF!</v>
      </c>
      <c r="H25" s="31" t="e">
        <f>I6</f>
        <v>#REF!</v>
      </c>
      <c r="I25" s="31" t="e">
        <f>H25+$H$22</f>
        <v>#REF!</v>
      </c>
      <c r="J25" s="32"/>
      <c r="K25" s="33"/>
      <c r="L25" s="32"/>
      <c r="M25" s="33"/>
      <c r="N25" s="23"/>
    </row>
    <row r="26" spans="2:18" x14ac:dyDescent="0.2">
      <c r="B26" s="30" t="e">
        <f>C25</f>
        <v>#REF!</v>
      </c>
      <c r="C26" s="30" t="e">
        <f>B26+$B$22</f>
        <v>#REF!</v>
      </c>
      <c r="E26" s="31" t="e">
        <f>F25</f>
        <v>#REF!</v>
      </c>
      <c r="F26" s="31" t="e">
        <f>E26+$E$22</f>
        <v>#REF!</v>
      </c>
      <c r="H26" s="31" t="e">
        <f>I25</f>
        <v>#REF!</v>
      </c>
      <c r="I26" s="31" t="e">
        <f>H26+$H$22</f>
        <v>#REF!</v>
      </c>
      <c r="J26" s="34"/>
      <c r="K26" s="33"/>
      <c r="L26" s="34"/>
      <c r="M26" s="33"/>
      <c r="N26" s="23"/>
    </row>
    <row r="27" spans="2:18" x14ac:dyDescent="0.2">
      <c r="B27" s="30" t="e">
        <f>C26</f>
        <v>#REF!</v>
      </c>
      <c r="C27" s="30" t="e">
        <f>B27+$B$22</f>
        <v>#REF!</v>
      </c>
      <c r="E27" s="31" t="e">
        <f>F26</f>
        <v>#REF!</v>
      </c>
      <c r="F27" s="31" t="e">
        <f>E27+$E$22</f>
        <v>#REF!</v>
      </c>
      <c r="H27" s="31" t="e">
        <f>I26</f>
        <v>#REF!</v>
      </c>
      <c r="I27" s="31" t="e">
        <f>H27+$H$22</f>
        <v>#REF!</v>
      </c>
      <c r="J27" s="34"/>
      <c r="K27" s="33"/>
      <c r="L27" s="34"/>
      <c r="M27" s="33"/>
      <c r="N27" s="23"/>
    </row>
    <row r="28" spans="2:18" x14ac:dyDescent="0.2">
      <c r="B28" s="35" t="e">
        <f>C27</f>
        <v>#REF!</v>
      </c>
      <c r="C28" s="30" t="e">
        <f>B28+$B$22</f>
        <v>#REF!</v>
      </c>
      <c r="E28" s="36" t="e">
        <f>F27</f>
        <v>#REF!</v>
      </c>
      <c r="F28" s="31" t="e">
        <f>E28+$E$22</f>
        <v>#REF!</v>
      </c>
      <c r="H28" s="36" t="e">
        <f>I27</f>
        <v>#REF!</v>
      </c>
      <c r="I28" s="31" t="e">
        <f>H28+$H$22</f>
        <v>#REF!</v>
      </c>
      <c r="J28" s="37"/>
      <c r="K28" s="33"/>
      <c r="L28" s="37"/>
      <c r="M28" s="33"/>
      <c r="N28" s="23"/>
    </row>
    <row r="29" spans="2:18" x14ac:dyDescent="0.2">
      <c r="B29" s="35" t="e">
        <f>C28</f>
        <v>#REF!</v>
      </c>
      <c r="C29" s="30" t="e">
        <f>B29+$B$22</f>
        <v>#REF!</v>
      </c>
      <c r="E29" s="36" t="e">
        <f>F28</f>
        <v>#REF!</v>
      </c>
      <c r="F29" s="31" t="e">
        <f>E29+$E$22</f>
        <v>#REF!</v>
      </c>
      <c r="H29" s="36" t="e">
        <f>I28</f>
        <v>#REF!</v>
      </c>
      <c r="I29" s="31" t="e">
        <f>H29+$H$22</f>
        <v>#REF!</v>
      </c>
      <c r="J29" s="37"/>
      <c r="K29" s="33"/>
      <c r="L29" s="37"/>
      <c r="M29" s="33"/>
      <c r="N29" s="23"/>
    </row>
    <row r="30" spans="2:18" x14ac:dyDescent="0.2">
      <c r="B30" s="23"/>
      <c r="C30" s="23"/>
      <c r="D30" s="23"/>
      <c r="E30" s="23"/>
      <c r="F30" s="23"/>
      <c r="I30" s="23"/>
      <c r="J30" s="23"/>
      <c r="K30" s="23"/>
      <c r="L30" s="23"/>
      <c r="M30" s="23"/>
      <c r="N30" s="23"/>
    </row>
    <row r="33" spans="2:3" x14ac:dyDescent="0.2">
      <c r="B33" s="24"/>
      <c r="C33" s="24"/>
    </row>
    <row r="59" spans="1:18" x14ac:dyDescent="0.2">
      <c r="A59" s="347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</row>
    <row r="60" spans="1:18" x14ac:dyDescent="0.2">
      <c r="A60" s="348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50"/>
    </row>
    <row r="61" spans="1:18" x14ac:dyDescent="0.2">
      <c r="A61" s="347"/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</row>
  </sheetData>
  <mergeCells count="29">
    <mergeCell ref="H22:I22"/>
    <mergeCell ref="B21:C21"/>
    <mergeCell ref="E21:F21"/>
    <mergeCell ref="E22:F22"/>
    <mergeCell ref="H20:I20"/>
    <mergeCell ref="A59:R61"/>
    <mergeCell ref="N8:R8"/>
    <mergeCell ref="O9:R9"/>
    <mergeCell ref="O10:R10"/>
    <mergeCell ref="L20:M20"/>
    <mergeCell ref="L21:M21"/>
    <mergeCell ref="J21:K21"/>
    <mergeCell ref="J22:K22"/>
    <mergeCell ref="E20:F20"/>
    <mergeCell ref="B10:I10"/>
    <mergeCell ref="L22:M22"/>
    <mergeCell ref="B20:C20"/>
    <mergeCell ref="B22:C22"/>
    <mergeCell ref="H21:I21"/>
    <mergeCell ref="O14:R14"/>
    <mergeCell ref="B12:C12"/>
    <mergeCell ref="O13:R13"/>
    <mergeCell ref="E12:F12"/>
    <mergeCell ref="H12:I12"/>
    <mergeCell ref="J20:K20"/>
    <mergeCell ref="B2:I2"/>
    <mergeCell ref="B4:C4"/>
    <mergeCell ref="E4:F4"/>
    <mergeCell ref="H4:I4"/>
  </mergeCells>
  <phoneticPr fontId="4" type="noConversion"/>
  <printOptions gridLines="1" gridLinesSet="0"/>
  <pageMargins left="0" right="0" top="0" bottom="0" header="0" footer="0"/>
  <pageSetup paperSize="9" orientation="landscape" horizontalDpi="300" verticalDpi="0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AE251"/>
  <sheetViews>
    <sheetView zoomScale="50" workbookViewId="0">
      <selection activeCell="G6" sqref="G6"/>
    </sheetView>
  </sheetViews>
  <sheetFormatPr defaultColWidth="12.5703125" defaultRowHeight="15" x14ac:dyDescent="0.25"/>
  <cols>
    <col min="1" max="1" width="15.140625" style="38" customWidth="1"/>
    <col min="2" max="6" width="12.5703125" style="38" customWidth="1"/>
    <col min="7" max="16384" width="12.5703125" style="38"/>
  </cols>
  <sheetData>
    <row r="1" spans="1:18" ht="12.75" customHeight="1" x14ac:dyDescent="0.25">
      <c r="A1" s="367" t="s">
        <v>9</v>
      </c>
      <c r="B1" s="368" t="s">
        <v>37</v>
      </c>
      <c r="C1" s="369"/>
      <c r="D1" s="369"/>
      <c r="E1" s="369"/>
      <c r="F1" s="369"/>
      <c r="G1" s="369"/>
      <c r="H1" s="370"/>
    </row>
    <row r="2" spans="1:18" x14ac:dyDescent="0.25">
      <c r="A2" s="367"/>
      <c r="B2" s="371"/>
      <c r="C2" s="372"/>
      <c r="D2" s="372"/>
      <c r="E2" s="372"/>
      <c r="F2" s="372"/>
      <c r="G2" s="372"/>
      <c r="H2" s="373"/>
    </row>
    <row r="3" spans="1:18" x14ac:dyDescent="0.25">
      <c r="A3" s="367"/>
      <c r="B3" s="39"/>
      <c r="C3" s="40"/>
      <c r="D3" s="40" t="s">
        <v>38</v>
      </c>
      <c r="E3" s="41">
        <v>2</v>
      </c>
      <c r="F3" s="42">
        <v>5</v>
      </c>
      <c r="G3" s="43">
        <v>3</v>
      </c>
      <c r="H3" s="44"/>
    </row>
    <row r="4" spans="1:18" x14ac:dyDescent="0.25">
      <c r="A4" s="367"/>
      <c r="B4" s="39"/>
      <c r="C4" s="40"/>
      <c r="D4" s="40" t="s">
        <v>39</v>
      </c>
      <c r="E4" s="41">
        <v>1.88</v>
      </c>
      <c r="F4" s="42">
        <v>0.57699999999999996</v>
      </c>
      <c r="G4" s="43">
        <v>1.0229999999999999</v>
      </c>
      <c r="H4" s="44"/>
    </row>
    <row r="5" spans="1:18" x14ac:dyDescent="0.25">
      <c r="A5" s="367"/>
      <c r="B5" s="39"/>
      <c r="C5" s="40"/>
      <c r="D5" s="40" t="s">
        <v>40</v>
      </c>
      <c r="E5" s="41">
        <v>3.2669999999999999</v>
      </c>
      <c r="F5" s="42">
        <v>2.1139999999999999</v>
      </c>
      <c r="G5" s="43">
        <v>2.5750000000000002</v>
      </c>
      <c r="H5" s="44"/>
    </row>
    <row r="6" spans="1:18" x14ac:dyDescent="0.25">
      <c r="A6" s="367"/>
      <c r="B6" s="39"/>
      <c r="C6" s="40"/>
      <c r="D6" s="40" t="s">
        <v>41</v>
      </c>
      <c r="E6" s="41">
        <v>1.1279999999999999</v>
      </c>
      <c r="F6" s="42">
        <v>2.3260000000000001</v>
      </c>
      <c r="G6" s="43">
        <v>1.71</v>
      </c>
      <c r="H6" s="44"/>
    </row>
    <row r="7" spans="1:18" x14ac:dyDescent="0.25">
      <c r="A7" s="367"/>
      <c r="B7" s="39"/>
      <c r="C7" s="40"/>
      <c r="D7" s="40"/>
      <c r="E7" s="40"/>
      <c r="F7" s="12"/>
      <c r="G7" s="45"/>
      <c r="H7" s="46"/>
      <c r="I7" s="47"/>
      <c r="J7" s="47"/>
      <c r="K7" s="47"/>
      <c r="N7" s="366"/>
      <c r="O7" s="366"/>
      <c r="P7" s="366"/>
      <c r="Q7" s="366"/>
      <c r="R7" s="366"/>
    </row>
    <row r="8" spans="1:18" ht="15" customHeight="1" x14ac:dyDescent="0.25">
      <c r="A8" s="367"/>
      <c r="B8" s="374" t="s">
        <v>42</v>
      </c>
      <c r="C8" s="375"/>
      <c r="D8" s="375"/>
      <c r="E8" s="375"/>
      <c r="F8" s="376"/>
      <c r="G8" s="376"/>
      <c r="H8" s="377"/>
      <c r="I8" s="47"/>
      <c r="J8" s="47"/>
      <c r="K8" s="47"/>
      <c r="O8" s="366"/>
      <c r="P8" s="366"/>
      <c r="Q8" s="366"/>
      <c r="R8" s="366"/>
    </row>
    <row r="9" spans="1:18" ht="12.75" customHeight="1" x14ac:dyDescent="0.25">
      <c r="A9" s="367"/>
      <c r="B9" s="374"/>
      <c r="C9" s="375"/>
      <c r="D9" s="375"/>
      <c r="E9" s="375"/>
      <c r="F9" s="376"/>
      <c r="G9" s="376"/>
      <c r="H9" s="377"/>
      <c r="I9" s="47"/>
      <c r="J9" s="47"/>
      <c r="K9" s="47"/>
      <c r="O9" s="366"/>
      <c r="P9" s="366"/>
      <c r="Q9" s="366"/>
      <c r="R9" s="366"/>
    </row>
    <row r="10" spans="1:18" x14ac:dyDescent="0.25">
      <c r="A10" s="367"/>
      <c r="B10" s="39"/>
      <c r="C10" s="40"/>
      <c r="D10" s="48"/>
      <c r="E10" s="48"/>
      <c r="F10" s="49"/>
      <c r="G10" s="49"/>
      <c r="H10" s="50" t="s">
        <v>43</v>
      </c>
      <c r="I10" s="47"/>
      <c r="J10" s="47"/>
      <c r="K10" s="47"/>
      <c r="O10" s="366"/>
      <c r="P10" s="366"/>
      <c r="Q10" s="366"/>
      <c r="R10" s="366"/>
    </row>
    <row r="11" spans="1:18" x14ac:dyDescent="0.25">
      <c r="A11" s="367"/>
      <c r="B11" s="39"/>
      <c r="C11" s="40"/>
      <c r="D11" s="51" t="s">
        <v>44</v>
      </c>
      <c r="E11" s="51"/>
      <c r="F11" s="51"/>
      <c r="G11" s="51" t="s">
        <v>45</v>
      </c>
      <c r="H11" s="52">
        <v>1.71</v>
      </c>
      <c r="O11" s="366"/>
      <c r="P11" s="366"/>
      <c r="Q11" s="366"/>
      <c r="R11" s="366"/>
    </row>
    <row r="12" spans="1:18" x14ac:dyDescent="0.25">
      <c r="A12" s="367"/>
      <c r="B12" s="39"/>
      <c r="C12" s="40"/>
      <c r="D12" s="51" t="s">
        <v>46</v>
      </c>
      <c r="E12" s="51"/>
      <c r="F12" s="51"/>
      <c r="G12" s="51"/>
      <c r="H12" s="53"/>
    </row>
    <row r="13" spans="1:18" x14ac:dyDescent="0.25">
      <c r="A13" s="367"/>
      <c r="B13" s="39"/>
      <c r="C13" s="40"/>
      <c r="D13" s="51"/>
      <c r="E13" s="51"/>
      <c r="F13" s="51"/>
      <c r="G13" s="51"/>
      <c r="H13" s="53"/>
    </row>
    <row r="14" spans="1:18" x14ac:dyDescent="0.25">
      <c r="A14" s="367"/>
      <c r="B14" s="39"/>
      <c r="C14" s="40"/>
      <c r="D14" s="51" t="s">
        <v>47</v>
      </c>
      <c r="E14" s="51"/>
      <c r="F14" s="51"/>
      <c r="G14" s="51"/>
      <c r="H14" s="53"/>
    </row>
    <row r="15" spans="1:18" x14ac:dyDescent="0.25">
      <c r="A15" s="367"/>
      <c r="B15" s="39"/>
      <c r="C15" s="40"/>
      <c r="D15" s="54" t="s">
        <v>48</v>
      </c>
      <c r="E15" s="51"/>
      <c r="F15" s="51"/>
      <c r="G15" s="51"/>
      <c r="H15" s="53"/>
    </row>
    <row r="16" spans="1:18" x14ac:dyDescent="0.25">
      <c r="A16" s="367"/>
      <c r="B16" s="39"/>
      <c r="C16" s="40"/>
      <c r="D16" s="51"/>
      <c r="E16" s="51"/>
      <c r="F16" s="51"/>
      <c r="G16" s="51"/>
      <c r="H16" s="53"/>
    </row>
    <row r="17" spans="1:31" x14ac:dyDescent="0.25">
      <c r="A17" s="367"/>
      <c r="B17" s="39"/>
      <c r="C17" s="40"/>
      <c r="D17" s="51" t="s">
        <v>49</v>
      </c>
      <c r="E17" s="51"/>
      <c r="F17" s="51"/>
      <c r="G17" s="51"/>
      <c r="H17" s="53"/>
    </row>
    <row r="18" spans="1:31" x14ac:dyDescent="0.25">
      <c r="A18" s="367"/>
      <c r="B18" s="39"/>
      <c r="C18" s="40"/>
      <c r="D18" s="51"/>
      <c r="E18" s="51"/>
      <c r="F18" s="51"/>
      <c r="G18" s="51"/>
      <c r="H18" s="53"/>
    </row>
    <row r="19" spans="1:31" x14ac:dyDescent="0.25">
      <c r="A19" s="367"/>
      <c r="B19" s="39"/>
      <c r="C19" s="40"/>
      <c r="D19" s="51" t="s">
        <v>50</v>
      </c>
      <c r="E19" s="51"/>
      <c r="F19" s="51"/>
      <c r="G19" s="51" t="s">
        <v>51</v>
      </c>
      <c r="H19" s="53"/>
    </row>
    <row r="20" spans="1:31" x14ac:dyDescent="0.25">
      <c r="A20" s="367"/>
      <c r="B20" s="39"/>
      <c r="C20" s="40"/>
      <c r="D20" s="51" t="s">
        <v>52</v>
      </c>
      <c r="E20" s="51"/>
      <c r="F20" s="51"/>
      <c r="G20" s="51" t="s">
        <v>53</v>
      </c>
      <c r="H20" s="53"/>
    </row>
    <row r="21" spans="1:31" ht="15" customHeight="1" x14ac:dyDescent="0.3">
      <c r="A21" s="367"/>
      <c r="B21" s="55"/>
      <c r="C21" s="56"/>
      <c r="D21" s="56"/>
      <c r="E21" s="56"/>
      <c r="F21" s="56"/>
      <c r="G21" s="57"/>
      <c r="H21" s="5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5" customHeight="1" x14ac:dyDescent="0.3">
      <c r="C22" s="48"/>
      <c r="D22" s="48"/>
      <c r="E22" s="48"/>
      <c r="F22" s="48"/>
      <c r="G22" s="40"/>
      <c r="H22" s="4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ht="15" customHeight="1" x14ac:dyDescent="0.25">
      <c r="B23" s="378" t="s">
        <v>54</v>
      </c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</row>
    <row r="24" spans="1:31" ht="15" customHeight="1" x14ac:dyDescent="0.25"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</row>
    <row r="25" spans="1:31" x14ac:dyDescent="0.25">
      <c r="A25" s="38" t="s">
        <v>55</v>
      </c>
      <c r="B25" s="60" t="e">
        <f>#REF!</f>
        <v>#REF!</v>
      </c>
      <c r="C25" s="60" t="e">
        <f>#REF!</f>
        <v>#REF!</v>
      </c>
      <c r="D25" s="60" t="e">
        <f>#REF!</f>
        <v>#REF!</v>
      </c>
      <c r="E25" s="60" t="e">
        <f>#REF!</f>
        <v>#REF!</v>
      </c>
      <c r="F25" s="60" t="e">
        <f>#REF!</f>
        <v>#REF!</v>
      </c>
      <c r="G25" s="60" t="e">
        <f>#REF!</f>
        <v>#REF!</v>
      </c>
      <c r="H25" s="60" t="e">
        <f>#REF!</f>
        <v>#REF!</v>
      </c>
      <c r="I25" s="60" t="e">
        <f>#REF!</f>
        <v>#REF!</v>
      </c>
      <c r="J25" s="60" t="e">
        <f>#REF!</f>
        <v>#REF!</v>
      </c>
      <c r="K25" s="60" t="e">
        <f>#REF!</f>
        <v>#REF!</v>
      </c>
      <c r="L25" s="60" t="e">
        <f>#REF!</f>
        <v>#REF!</v>
      </c>
      <c r="M25" s="60" t="e">
        <f>#REF!</f>
        <v>#REF!</v>
      </c>
      <c r="N25" s="60" t="e">
        <f>#REF!</f>
        <v>#REF!</v>
      </c>
      <c r="O25" s="60" t="e">
        <f>#REF!</f>
        <v>#REF!</v>
      </c>
      <c r="P25" s="60" t="e">
        <f>#REF!</f>
        <v>#REF!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x14ac:dyDescent="0.25">
      <c r="A26" s="38" t="s">
        <v>56</v>
      </c>
      <c r="B26" s="60" t="e">
        <f>#REF!</f>
        <v>#REF!</v>
      </c>
      <c r="C26" s="60" t="e">
        <f>#REF!</f>
        <v>#REF!</v>
      </c>
      <c r="D26" s="60" t="e">
        <f>#REF!</f>
        <v>#REF!</v>
      </c>
      <c r="E26" s="60" t="e">
        <f>#REF!</f>
        <v>#REF!</v>
      </c>
      <c r="F26" s="60" t="e">
        <f>#REF!</f>
        <v>#REF!</v>
      </c>
      <c r="G26" s="60" t="e">
        <f>#REF!</f>
        <v>#REF!</v>
      </c>
      <c r="H26" s="60" t="e">
        <f>#REF!</f>
        <v>#REF!</v>
      </c>
      <c r="I26" s="60" t="e">
        <f>#REF!</f>
        <v>#REF!</v>
      </c>
      <c r="J26" s="60" t="e">
        <f>#REF!</f>
        <v>#REF!</v>
      </c>
      <c r="K26" s="60" t="e">
        <f>#REF!</f>
        <v>#REF!</v>
      </c>
      <c r="L26" s="60" t="e">
        <f>#REF!</f>
        <v>#REF!</v>
      </c>
      <c r="M26" s="60" t="e">
        <f>#REF!</f>
        <v>#REF!</v>
      </c>
      <c r="N26" s="60" t="e">
        <f>#REF!</f>
        <v>#REF!</v>
      </c>
      <c r="O26" s="60" t="e">
        <f>#REF!</f>
        <v>#REF!</v>
      </c>
      <c r="P26" s="60" t="e">
        <f>#REF!</f>
        <v>#REF!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x14ac:dyDescent="0.25">
      <c r="A27" s="38" t="s">
        <v>57</v>
      </c>
      <c r="B27" s="60" t="e">
        <f>#REF!</f>
        <v>#REF!</v>
      </c>
      <c r="C27" s="60" t="e">
        <f>#REF!</f>
        <v>#REF!</v>
      </c>
      <c r="D27" s="60" t="e">
        <f>#REF!</f>
        <v>#REF!</v>
      </c>
      <c r="E27" s="60" t="e">
        <f>#REF!</f>
        <v>#REF!</v>
      </c>
      <c r="F27" s="60" t="e">
        <f>#REF!</f>
        <v>#REF!</v>
      </c>
      <c r="G27" s="60" t="e">
        <f>#REF!</f>
        <v>#REF!</v>
      </c>
      <c r="H27" s="60" t="e">
        <f>#REF!</f>
        <v>#REF!</v>
      </c>
      <c r="I27" s="60" t="e">
        <f>#REF!</f>
        <v>#REF!</v>
      </c>
      <c r="J27" s="60" t="e">
        <f>#REF!</f>
        <v>#REF!</v>
      </c>
      <c r="K27" s="60" t="e">
        <f>#REF!</f>
        <v>#REF!</v>
      </c>
      <c r="L27" s="60" t="e">
        <f>#REF!</f>
        <v>#REF!</v>
      </c>
      <c r="M27" s="60" t="e">
        <f>#REF!</f>
        <v>#REF!</v>
      </c>
      <c r="N27" s="60" t="e">
        <f>#REF!</f>
        <v>#REF!</v>
      </c>
      <c r="O27" s="60" t="e">
        <f>#REF!</f>
        <v>#REF!</v>
      </c>
      <c r="P27" s="60" t="e">
        <f>#REF!</f>
        <v>#REF!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5" customHeight="1" x14ac:dyDescent="0.25">
      <c r="B28" s="378" t="s">
        <v>58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</row>
    <row r="29" spans="1:31" ht="15" customHeight="1" x14ac:dyDescent="0.25"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</row>
    <row r="30" spans="1:31" x14ac:dyDescent="0.25">
      <c r="A30" s="38" t="s">
        <v>8</v>
      </c>
      <c r="B30" s="41" t="e">
        <f>#REF!</f>
        <v>#REF!</v>
      </c>
      <c r="C30" s="41" t="e">
        <f>#REF!</f>
        <v>#REF!</v>
      </c>
      <c r="D30" s="41" t="e">
        <f>#REF!</f>
        <v>#REF!</v>
      </c>
      <c r="E30" s="41" t="e">
        <f>#REF!</f>
        <v>#REF!</v>
      </c>
      <c r="F30" s="41" t="e">
        <f>#REF!</f>
        <v>#REF!</v>
      </c>
      <c r="G30" s="41" t="e">
        <f>#REF!</f>
        <v>#REF!</v>
      </c>
      <c r="H30" s="41" t="e">
        <f>#REF!</f>
        <v>#REF!</v>
      </c>
      <c r="I30" s="41" t="e">
        <f>#REF!</f>
        <v>#REF!</v>
      </c>
      <c r="J30" s="41" t="e">
        <f>#REF!</f>
        <v>#REF!</v>
      </c>
      <c r="K30" s="41" t="e">
        <f>#REF!</f>
        <v>#REF!</v>
      </c>
      <c r="L30" s="41" t="e">
        <f>#REF!</f>
        <v>#REF!</v>
      </c>
      <c r="M30" s="41" t="e">
        <f>#REF!</f>
        <v>#REF!</v>
      </c>
      <c r="N30" s="41" t="e">
        <f>#REF!</f>
        <v>#REF!</v>
      </c>
      <c r="O30" s="41" t="e">
        <f>#REF!</f>
        <v>#REF!</v>
      </c>
      <c r="P30" s="41" t="e">
        <f>#REF!</f>
        <v>#REF!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x14ac:dyDescent="0.25">
      <c r="A31" s="38" t="s">
        <v>59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ht="15" customHeight="1" x14ac:dyDescent="0.25">
      <c r="B33" s="378" t="s">
        <v>60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</row>
    <row r="34" spans="1:31" ht="15" customHeight="1" x14ac:dyDescent="0.25"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</row>
    <row r="35" spans="1:31" x14ac:dyDescent="0.25">
      <c r="A35" s="38" t="s">
        <v>55</v>
      </c>
      <c r="B35" s="60" t="e">
        <f>#REF!</f>
        <v>#REF!</v>
      </c>
      <c r="C35" s="60" t="e">
        <f>#REF!</f>
        <v>#REF!</v>
      </c>
      <c r="D35" s="60" t="e">
        <f>#REF!</f>
        <v>#REF!</v>
      </c>
      <c r="E35" s="60" t="e">
        <f>#REF!</f>
        <v>#REF!</v>
      </c>
      <c r="F35" s="60" t="e">
        <f>#REF!</f>
        <v>#REF!</v>
      </c>
      <c r="G35" s="60" t="e">
        <f>#REF!</f>
        <v>#REF!</v>
      </c>
      <c r="H35" s="60" t="e">
        <f>#REF!</f>
        <v>#REF!</v>
      </c>
      <c r="I35" s="60" t="e">
        <f>#REF!</f>
        <v>#REF!</v>
      </c>
      <c r="J35" s="60" t="e">
        <f>#REF!</f>
        <v>#REF!</v>
      </c>
      <c r="K35" s="60" t="e">
        <f>#REF!</f>
        <v>#REF!</v>
      </c>
      <c r="L35" s="60" t="e">
        <f>#REF!</f>
        <v>#REF!</v>
      </c>
      <c r="M35" s="60" t="e">
        <f>#REF!</f>
        <v>#REF!</v>
      </c>
      <c r="N35" s="60" t="e">
        <f>#REF!</f>
        <v>#REF!</v>
      </c>
      <c r="O35" s="60" t="e">
        <f>#REF!</f>
        <v>#REF!</v>
      </c>
      <c r="P35" s="60" t="e">
        <f>#REF!</f>
        <v>#REF!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x14ac:dyDescent="0.25">
      <c r="A36" s="38" t="s">
        <v>56</v>
      </c>
      <c r="B36" s="60" t="e">
        <f>#REF!</f>
        <v>#REF!</v>
      </c>
      <c r="C36" s="60" t="e">
        <f>#REF!</f>
        <v>#REF!</v>
      </c>
      <c r="D36" s="60" t="e">
        <f>#REF!</f>
        <v>#REF!</v>
      </c>
      <c r="E36" s="60" t="e">
        <f>#REF!</f>
        <v>#REF!</v>
      </c>
      <c r="F36" s="60" t="e">
        <f>#REF!</f>
        <v>#REF!</v>
      </c>
      <c r="G36" s="60" t="e">
        <f>#REF!</f>
        <v>#REF!</v>
      </c>
      <c r="H36" s="60" t="e">
        <f>#REF!</f>
        <v>#REF!</v>
      </c>
      <c r="I36" s="60" t="e">
        <f>#REF!</f>
        <v>#REF!</v>
      </c>
      <c r="J36" s="60" t="e">
        <f>#REF!</f>
        <v>#REF!</v>
      </c>
      <c r="K36" s="60" t="e">
        <f>#REF!</f>
        <v>#REF!</v>
      </c>
      <c r="L36" s="60" t="e">
        <f>#REF!</f>
        <v>#REF!</v>
      </c>
      <c r="M36" s="60" t="e">
        <f>#REF!</f>
        <v>#REF!</v>
      </c>
      <c r="N36" s="60" t="e">
        <f>#REF!</f>
        <v>#REF!</v>
      </c>
      <c r="O36" s="60" t="e">
        <f>#REF!</f>
        <v>#REF!</v>
      </c>
      <c r="P36" s="60" t="e">
        <f>#REF!</f>
        <v>#REF!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x14ac:dyDescent="0.25">
      <c r="A37" s="38" t="s">
        <v>57</v>
      </c>
      <c r="B37" s="60" t="e">
        <f>#REF!</f>
        <v>#REF!</v>
      </c>
      <c r="C37" s="60" t="e">
        <f>#REF!</f>
        <v>#REF!</v>
      </c>
      <c r="D37" s="60" t="e">
        <f>#REF!</f>
        <v>#REF!</v>
      </c>
      <c r="E37" s="60" t="e">
        <f>#REF!</f>
        <v>#REF!</v>
      </c>
      <c r="F37" s="60" t="e">
        <f>#REF!</f>
        <v>#REF!</v>
      </c>
      <c r="G37" s="60" t="e">
        <f>#REF!</f>
        <v>#REF!</v>
      </c>
      <c r="H37" s="60" t="e">
        <f>#REF!</f>
        <v>#REF!</v>
      </c>
      <c r="I37" s="60" t="e">
        <f>#REF!</f>
        <v>#REF!</v>
      </c>
      <c r="J37" s="60" t="e">
        <f>#REF!</f>
        <v>#REF!</v>
      </c>
      <c r="K37" s="60" t="e">
        <f>#REF!</f>
        <v>#REF!</v>
      </c>
      <c r="L37" s="60" t="e">
        <f>#REF!</f>
        <v>#REF!</v>
      </c>
      <c r="M37" s="60" t="e">
        <f>#REF!</f>
        <v>#REF!</v>
      </c>
      <c r="N37" s="60" t="e">
        <f>#REF!</f>
        <v>#REF!</v>
      </c>
      <c r="O37" s="60" t="e">
        <f>#REF!</f>
        <v>#REF!</v>
      </c>
      <c r="P37" s="60" t="e">
        <f>#REF!</f>
        <v>#REF!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ht="15" customHeight="1" x14ac:dyDescent="0.25">
      <c r="B38" s="378" t="s">
        <v>61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</row>
    <row r="39" spans="1:31" ht="15" customHeight="1" x14ac:dyDescent="0.25"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</row>
    <row r="40" spans="1:31" x14ac:dyDescent="0.25">
      <c r="A40" s="38" t="s">
        <v>8</v>
      </c>
      <c r="B40" s="41" t="e">
        <f>#REF!</f>
        <v>#REF!</v>
      </c>
      <c r="C40" s="41" t="e">
        <f>#REF!</f>
        <v>#REF!</v>
      </c>
      <c r="D40" s="41" t="e">
        <f>#REF!</f>
        <v>#REF!</v>
      </c>
      <c r="E40" s="41" t="e">
        <f>#REF!</f>
        <v>#REF!</v>
      </c>
      <c r="F40" s="41" t="e">
        <f>#REF!</f>
        <v>#REF!</v>
      </c>
      <c r="G40" s="41" t="e">
        <f>#REF!</f>
        <v>#REF!</v>
      </c>
      <c r="H40" s="41" t="e">
        <f>#REF!</f>
        <v>#REF!</v>
      </c>
      <c r="I40" s="41" t="e">
        <f>#REF!</f>
        <v>#REF!</v>
      </c>
      <c r="J40" s="41" t="e">
        <f>#REF!</f>
        <v>#REF!</v>
      </c>
      <c r="K40" s="41" t="e">
        <f>#REF!</f>
        <v>#REF!</v>
      </c>
      <c r="L40" s="41" t="e">
        <f>#REF!</f>
        <v>#REF!</v>
      </c>
      <c r="M40" s="41" t="e">
        <f>#REF!</f>
        <v>#REF!</v>
      </c>
      <c r="N40" s="41" t="e">
        <f>#REF!</f>
        <v>#REF!</v>
      </c>
      <c r="O40" s="41" t="e">
        <f>#REF!</f>
        <v>#REF!</v>
      </c>
      <c r="P40" s="41" t="e">
        <f>#REF!</f>
        <v>#REF!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x14ac:dyDescent="0.25">
      <c r="A41" s="38" t="s">
        <v>59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15" customHeight="1" x14ac:dyDescent="0.25">
      <c r="B43" s="378" t="s">
        <v>62</v>
      </c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</row>
    <row r="44" spans="1:31" ht="15" customHeight="1" x14ac:dyDescent="0.25"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</row>
    <row r="45" spans="1:31" x14ac:dyDescent="0.25">
      <c r="A45" s="38" t="s">
        <v>55</v>
      </c>
      <c r="B45" s="60" t="e">
        <f>#REF!</f>
        <v>#REF!</v>
      </c>
      <c r="C45" s="60" t="e">
        <f>#REF!</f>
        <v>#REF!</v>
      </c>
      <c r="D45" s="60" t="e">
        <f>#REF!</f>
        <v>#REF!</v>
      </c>
      <c r="E45" s="60" t="e">
        <f>#REF!</f>
        <v>#REF!</v>
      </c>
      <c r="F45" s="60" t="e">
        <f>#REF!</f>
        <v>#REF!</v>
      </c>
      <c r="G45" s="60" t="e">
        <f>#REF!</f>
        <v>#REF!</v>
      </c>
      <c r="H45" s="60" t="e">
        <f>#REF!</f>
        <v>#REF!</v>
      </c>
      <c r="I45" s="60" t="e">
        <f>#REF!</f>
        <v>#REF!</v>
      </c>
      <c r="J45" s="60" t="e">
        <f>#REF!</f>
        <v>#REF!</v>
      </c>
      <c r="K45" s="60" t="e">
        <f>#REF!</f>
        <v>#REF!</v>
      </c>
      <c r="L45" s="60" t="e">
        <f>#REF!</f>
        <v>#REF!</v>
      </c>
      <c r="M45" s="60" t="e">
        <f>#REF!</f>
        <v>#REF!</v>
      </c>
      <c r="N45" s="60" t="e">
        <f>#REF!</f>
        <v>#REF!</v>
      </c>
      <c r="O45" s="60" t="e">
        <f>#REF!</f>
        <v>#REF!</v>
      </c>
      <c r="P45" s="60" t="e">
        <f>#REF!</f>
        <v>#REF!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x14ac:dyDescent="0.25">
      <c r="A46" s="38" t="s">
        <v>56</v>
      </c>
      <c r="B46" s="60" t="e">
        <f>#REF!</f>
        <v>#REF!</v>
      </c>
      <c r="C46" s="60" t="e">
        <f>#REF!</f>
        <v>#REF!</v>
      </c>
      <c r="D46" s="60" t="e">
        <f>#REF!</f>
        <v>#REF!</v>
      </c>
      <c r="E46" s="60" t="e">
        <f>#REF!</f>
        <v>#REF!</v>
      </c>
      <c r="F46" s="60" t="e">
        <f>#REF!</f>
        <v>#REF!</v>
      </c>
      <c r="G46" s="60" t="e">
        <f>#REF!</f>
        <v>#REF!</v>
      </c>
      <c r="H46" s="60" t="e">
        <f>#REF!</f>
        <v>#REF!</v>
      </c>
      <c r="I46" s="60" t="e">
        <f>#REF!</f>
        <v>#REF!</v>
      </c>
      <c r="J46" s="60" t="e">
        <f>#REF!</f>
        <v>#REF!</v>
      </c>
      <c r="K46" s="60" t="e">
        <f>#REF!</f>
        <v>#REF!</v>
      </c>
      <c r="L46" s="60" t="e">
        <f>#REF!</f>
        <v>#REF!</v>
      </c>
      <c r="M46" s="60" t="e">
        <f>#REF!</f>
        <v>#REF!</v>
      </c>
      <c r="N46" s="60" t="e">
        <f>#REF!</f>
        <v>#REF!</v>
      </c>
      <c r="O46" s="60" t="e">
        <f>#REF!</f>
        <v>#REF!</v>
      </c>
      <c r="P46" s="60" t="e">
        <f>#REF!</f>
        <v>#REF!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x14ac:dyDescent="0.25">
      <c r="A47" s="38" t="s">
        <v>57</v>
      </c>
      <c r="B47" s="60" t="e">
        <f>#REF!</f>
        <v>#REF!</v>
      </c>
      <c r="C47" s="60" t="e">
        <f>#REF!</f>
        <v>#REF!</v>
      </c>
      <c r="D47" s="60" t="e">
        <f>#REF!</f>
        <v>#REF!</v>
      </c>
      <c r="E47" s="60" t="e">
        <f>#REF!</f>
        <v>#REF!</v>
      </c>
      <c r="F47" s="60" t="e">
        <f>#REF!</f>
        <v>#REF!</v>
      </c>
      <c r="G47" s="60" t="e">
        <f>#REF!</f>
        <v>#REF!</v>
      </c>
      <c r="H47" s="60" t="e">
        <f>#REF!</f>
        <v>#REF!</v>
      </c>
      <c r="I47" s="60" t="e">
        <f>#REF!</f>
        <v>#REF!</v>
      </c>
      <c r="J47" s="60" t="e">
        <f>#REF!</f>
        <v>#REF!</v>
      </c>
      <c r="K47" s="60" t="e">
        <f>#REF!</f>
        <v>#REF!</v>
      </c>
      <c r="L47" s="60" t="e">
        <f>#REF!</f>
        <v>#REF!</v>
      </c>
      <c r="M47" s="60" t="e">
        <f>#REF!</f>
        <v>#REF!</v>
      </c>
      <c r="N47" s="60" t="e">
        <f>#REF!</f>
        <v>#REF!</v>
      </c>
      <c r="O47" s="60" t="e">
        <f>#REF!</f>
        <v>#REF!</v>
      </c>
      <c r="P47" s="60" t="e">
        <f>#REF!</f>
        <v>#REF!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ht="15" customHeight="1" x14ac:dyDescent="0.25">
      <c r="B48" s="378" t="s">
        <v>63</v>
      </c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</row>
    <row r="49" spans="1:31" ht="15" customHeight="1" x14ac:dyDescent="0.25"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</row>
    <row r="50" spans="1:31" x14ac:dyDescent="0.25">
      <c r="A50" s="38" t="s">
        <v>8</v>
      </c>
      <c r="B50" s="41" t="e">
        <f>#REF!</f>
        <v>#REF!</v>
      </c>
      <c r="C50" s="41" t="e">
        <f>#REF!</f>
        <v>#REF!</v>
      </c>
      <c r="D50" s="41" t="e">
        <f>#REF!</f>
        <v>#REF!</v>
      </c>
      <c r="E50" s="41" t="e">
        <f>#REF!</f>
        <v>#REF!</v>
      </c>
      <c r="F50" s="41" t="e">
        <f>#REF!</f>
        <v>#REF!</v>
      </c>
      <c r="G50" s="41" t="e">
        <f>#REF!</f>
        <v>#REF!</v>
      </c>
      <c r="H50" s="41" t="e">
        <f>#REF!</f>
        <v>#REF!</v>
      </c>
      <c r="I50" s="41" t="e">
        <f>#REF!</f>
        <v>#REF!</v>
      </c>
      <c r="J50" s="41" t="e">
        <f>#REF!</f>
        <v>#REF!</v>
      </c>
      <c r="K50" s="41" t="e">
        <f>#REF!</f>
        <v>#REF!</v>
      </c>
      <c r="L50" s="41" t="e">
        <f>#REF!</f>
        <v>#REF!</v>
      </c>
      <c r="M50" s="41" t="e">
        <f>#REF!</f>
        <v>#REF!</v>
      </c>
      <c r="N50" s="41" t="e">
        <f>#REF!</f>
        <v>#REF!</v>
      </c>
      <c r="O50" s="41" t="e">
        <f>#REF!</f>
        <v>#REF!</v>
      </c>
      <c r="P50" s="41" t="e">
        <f>#REF!</f>
        <v>#REF!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x14ac:dyDescent="0.25">
      <c r="A51" s="38" t="s">
        <v>59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x14ac:dyDescent="0.25">
      <c r="B54" s="361" t="s">
        <v>64</v>
      </c>
      <c r="C54" s="361"/>
      <c r="D54" s="361"/>
      <c r="E54" s="361"/>
      <c r="F54" s="36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5" customHeight="1" x14ac:dyDescent="0.4">
      <c r="A55" s="61"/>
      <c r="B55" s="361"/>
      <c r="C55" s="361"/>
      <c r="D55" s="361"/>
      <c r="E55" s="361"/>
      <c r="F55" s="361"/>
    </row>
    <row r="56" spans="1:31" x14ac:dyDescent="0.25">
      <c r="B56" s="38" t="s">
        <v>65</v>
      </c>
      <c r="C56" s="38" t="s">
        <v>66</v>
      </c>
      <c r="D56" s="38" t="s">
        <v>67</v>
      </c>
      <c r="E56" s="38" t="s">
        <v>68</v>
      </c>
      <c r="F56" s="38" t="s">
        <v>7</v>
      </c>
    </row>
    <row r="57" spans="1:31" ht="15" customHeight="1" x14ac:dyDescent="0.25">
      <c r="A57" s="359">
        <v>1</v>
      </c>
      <c r="B57" s="62" t="e">
        <f>#REF!</f>
        <v>#REF!</v>
      </c>
    </row>
    <row r="58" spans="1:31" ht="15" customHeight="1" x14ac:dyDescent="0.25">
      <c r="A58" s="360"/>
      <c r="B58" s="62" t="e">
        <f>#REF!</f>
        <v>#REF!</v>
      </c>
    </row>
    <row r="59" spans="1:31" ht="15" customHeight="1" x14ac:dyDescent="0.25">
      <c r="A59" s="360"/>
      <c r="B59" s="62" t="e">
        <f>#REF!</f>
        <v>#REF!</v>
      </c>
    </row>
    <row r="60" spans="1:31" ht="15" customHeight="1" x14ac:dyDescent="0.25">
      <c r="A60" s="359">
        <v>2</v>
      </c>
      <c r="B60" s="62" t="e">
        <f>#REF!</f>
        <v>#REF!</v>
      </c>
    </row>
    <row r="61" spans="1:31" ht="15" customHeight="1" x14ac:dyDescent="0.25">
      <c r="A61" s="360"/>
      <c r="B61" s="62" t="e">
        <f>#REF!</f>
        <v>#REF!</v>
      </c>
    </row>
    <row r="62" spans="1:31" ht="15" customHeight="1" x14ac:dyDescent="0.25">
      <c r="A62" s="360"/>
      <c r="B62" s="62" t="e">
        <f>#REF!</f>
        <v>#REF!</v>
      </c>
    </row>
    <row r="63" spans="1:31" ht="15" customHeight="1" x14ac:dyDescent="0.25">
      <c r="A63" s="359">
        <v>3</v>
      </c>
      <c r="B63" s="62" t="e">
        <f>#REF!</f>
        <v>#REF!</v>
      </c>
    </row>
    <row r="64" spans="1:31" ht="15" customHeight="1" x14ac:dyDescent="0.25">
      <c r="A64" s="360"/>
      <c r="B64" s="62" t="e">
        <f>#REF!</f>
        <v>#REF!</v>
      </c>
    </row>
    <row r="65" spans="1:2" ht="15" customHeight="1" x14ac:dyDescent="0.25">
      <c r="A65" s="360"/>
      <c r="B65" s="62" t="e">
        <f>#REF!</f>
        <v>#REF!</v>
      </c>
    </row>
    <row r="66" spans="1:2" ht="15" customHeight="1" x14ac:dyDescent="0.25">
      <c r="A66" s="359">
        <v>4</v>
      </c>
      <c r="B66" s="62" t="e">
        <f>#REF!</f>
        <v>#REF!</v>
      </c>
    </row>
    <row r="67" spans="1:2" ht="15" customHeight="1" x14ac:dyDescent="0.25">
      <c r="A67" s="360"/>
      <c r="B67" s="62" t="e">
        <f>#REF!</f>
        <v>#REF!</v>
      </c>
    </row>
    <row r="68" spans="1:2" ht="15" customHeight="1" x14ac:dyDescent="0.25">
      <c r="A68" s="360"/>
      <c r="B68" s="62" t="e">
        <f>#REF!</f>
        <v>#REF!</v>
      </c>
    </row>
    <row r="69" spans="1:2" ht="15" customHeight="1" x14ac:dyDescent="0.25">
      <c r="A69" s="359">
        <v>5</v>
      </c>
      <c r="B69" s="62" t="e">
        <f>#REF!</f>
        <v>#REF!</v>
      </c>
    </row>
    <row r="70" spans="1:2" ht="15" customHeight="1" x14ac:dyDescent="0.25">
      <c r="A70" s="360"/>
      <c r="B70" s="62" t="e">
        <f>#REF!</f>
        <v>#REF!</v>
      </c>
    </row>
    <row r="71" spans="1:2" ht="15" customHeight="1" x14ac:dyDescent="0.25">
      <c r="A71" s="360"/>
      <c r="B71" s="62" t="e">
        <f>#REF!</f>
        <v>#REF!</v>
      </c>
    </row>
    <row r="72" spans="1:2" ht="15" customHeight="1" x14ac:dyDescent="0.25">
      <c r="A72" s="359">
        <v>6</v>
      </c>
      <c r="B72" s="62" t="e">
        <f>#REF!</f>
        <v>#REF!</v>
      </c>
    </row>
    <row r="73" spans="1:2" ht="15" customHeight="1" x14ac:dyDescent="0.25">
      <c r="A73" s="360"/>
      <c r="B73" s="62" t="e">
        <f>#REF!</f>
        <v>#REF!</v>
      </c>
    </row>
    <row r="74" spans="1:2" ht="15" customHeight="1" x14ac:dyDescent="0.25">
      <c r="A74" s="360"/>
      <c r="B74" s="62" t="e">
        <f>#REF!</f>
        <v>#REF!</v>
      </c>
    </row>
    <row r="75" spans="1:2" ht="15" customHeight="1" x14ac:dyDescent="0.25">
      <c r="A75" s="359">
        <v>7</v>
      </c>
      <c r="B75" s="62" t="e">
        <f>#REF!</f>
        <v>#REF!</v>
      </c>
    </row>
    <row r="76" spans="1:2" ht="15" customHeight="1" x14ac:dyDescent="0.25">
      <c r="A76" s="360"/>
      <c r="B76" s="62" t="e">
        <f>#REF!</f>
        <v>#REF!</v>
      </c>
    </row>
    <row r="77" spans="1:2" ht="15" customHeight="1" x14ac:dyDescent="0.25">
      <c r="A77" s="360"/>
      <c r="B77" s="62" t="e">
        <f>#REF!</f>
        <v>#REF!</v>
      </c>
    </row>
    <row r="78" spans="1:2" ht="15" customHeight="1" x14ac:dyDescent="0.25">
      <c r="A78" s="359">
        <v>8</v>
      </c>
      <c r="B78" s="62" t="e">
        <f>#REF!</f>
        <v>#REF!</v>
      </c>
    </row>
    <row r="79" spans="1:2" ht="15" customHeight="1" x14ac:dyDescent="0.25">
      <c r="A79" s="360"/>
      <c r="B79" s="62" t="e">
        <f>#REF!</f>
        <v>#REF!</v>
      </c>
    </row>
    <row r="80" spans="1:2" ht="15" customHeight="1" x14ac:dyDescent="0.25">
      <c r="A80" s="360"/>
      <c r="B80" s="62" t="e">
        <f>#REF!</f>
        <v>#REF!</v>
      </c>
    </row>
    <row r="81" spans="1:2" ht="15" customHeight="1" x14ac:dyDescent="0.25">
      <c r="A81" s="363">
        <v>9</v>
      </c>
      <c r="B81" s="62" t="e">
        <f>#REF!</f>
        <v>#REF!</v>
      </c>
    </row>
    <row r="82" spans="1:2" ht="15" customHeight="1" x14ac:dyDescent="0.25">
      <c r="A82" s="364"/>
      <c r="B82" s="62" t="e">
        <f>#REF!</f>
        <v>#REF!</v>
      </c>
    </row>
    <row r="83" spans="1:2" ht="15" customHeight="1" x14ac:dyDescent="0.25">
      <c r="A83" s="365"/>
      <c r="B83" s="62" t="e">
        <f>#REF!</f>
        <v>#REF!</v>
      </c>
    </row>
    <row r="84" spans="1:2" ht="15" customHeight="1" x14ac:dyDescent="0.25">
      <c r="A84" s="359">
        <v>10</v>
      </c>
      <c r="B84" s="63" t="e">
        <f>#REF!</f>
        <v>#REF!</v>
      </c>
    </row>
    <row r="85" spans="1:2" ht="15" customHeight="1" x14ac:dyDescent="0.25">
      <c r="A85" s="360"/>
      <c r="B85" s="63" t="e">
        <f>#REF!</f>
        <v>#REF!</v>
      </c>
    </row>
    <row r="86" spans="1:2" ht="15" customHeight="1" x14ac:dyDescent="0.25">
      <c r="A86" s="362"/>
      <c r="B86" s="63" t="e">
        <f>#REF!</f>
        <v>#REF!</v>
      </c>
    </row>
    <row r="87" spans="1:2" ht="15" customHeight="1" x14ac:dyDescent="0.25">
      <c r="A87" s="359">
        <v>11</v>
      </c>
      <c r="B87" s="62" t="e">
        <f>#REF!</f>
        <v>#REF!</v>
      </c>
    </row>
    <row r="88" spans="1:2" ht="15" customHeight="1" x14ac:dyDescent="0.25">
      <c r="A88" s="360"/>
      <c r="B88" s="62" t="e">
        <f>#REF!</f>
        <v>#REF!</v>
      </c>
    </row>
    <row r="89" spans="1:2" ht="15" customHeight="1" x14ac:dyDescent="0.25">
      <c r="A89" s="360"/>
      <c r="B89" s="62" t="e">
        <f>#REF!</f>
        <v>#REF!</v>
      </c>
    </row>
    <row r="90" spans="1:2" ht="15" customHeight="1" x14ac:dyDescent="0.25">
      <c r="A90" s="359">
        <v>12</v>
      </c>
      <c r="B90" s="62" t="e">
        <f>#REF!</f>
        <v>#REF!</v>
      </c>
    </row>
    <row r="91" spans="1:2" ht="15" customHeight="1" x14ac:dyDescent="0.25">
      <c r="A91" s="360"/>
      <c r="B91" s="62" t="e">
        <f>#REF!</f>
        <v>#REF!</v>
      </c>
    </row>
    <row r="92" spans="1:2" ht="15" customHeight="1" x14ac:dyDescent="0.25">
      <c r="A92" s="360"/>
      <c r="B92" s="62" t="e">
        <f>#REF!</f>
        <v>#REF!</v>
      </c>
    </row>
    <row r="93" spans="1:2" ht="15" customHeight="1" x14ac:dyDescent="0.25">
      <c r="A93" s="359">
        <v>13</v>
      </c>
      <c r="B93" s="62" t="e">
        <f>#REF!</f>
        <v>#REF!</v>
      </c>
    </row>
    <row r="94" spans="1:2" ht="15" customHeight="1" x14ac:dyDescent="0.25">
      <c r="A94" s="360"/>
      <c r="B94" s="62" t="e">
        <f>#REF!</f>
        <v>#REF!</v>
      </c>
    </row>
    <row r="95" spans="1:2" ht="15" customHeight="1" x14ac:dyDescent="0.25">
      <c r="A95" s="360"/>
      <c r="B95" s="62" t="e">
        <f>#REF!</f>
        <v>#REF!</v>
      </c>
    </row>
    <row r="96" spans="1:2" ht="15" customHeight="1" x14ac:dyDescent="0.25">
      <c r="A96" s="359">
        <v>14</v>
      </c>
      <c r="B96" s="62" t="e">
        <f>#REF!</f>
        <v>#REF!</v>
      </c>
    </row>
    <row r="97" spans="1:9" ht="15" customHeight="1" x14ac:dyDescent="0.25">
      <c r="A97" s="360"/>
      <c r="B97" s="62" t="e">
        <f>#REF!</f>
        <v>#REF!</v>
      </c>
    </row>
    <row r="98" spans="1:9" ht="15" customHeight="1" x14ac:dyDescent="0.25">
      <c r="A98" s="360"/>
      <c r="B98" s="62" t="e">
        <f>#REF!</f>
        <v>#REF!</v>
      </c>
    </row>
    <row r="99" spans="1:9" ht="15" customHeight="1" x14ac:dyDescent="0.25">
      <c r="A99" s="359">
        <v>15</v>
      </c>
      <c r="B99" s="62" t="e">
        <f>#REF!</f>
        <v>#REF!</v>
      </c>
    </row>
    <row r="100" spans="1:9" ht="15" customHeight="1" x14ac:dyDescent="0.25">
      <c r="A100" s="360"/>
      <c r="B100" s="62" t="e">
        <f>#REF!</f>
        <v>#REF!</v>
      </c>
    </row>
    <row r="101" spans="1:9" ht="15" customHeight="1" x14ac:dyDescent="0.25">
      <c r="A101" s="360"/>
      <c r="B101" s="62" t="e">
        <f>#REF!</f>
        <v>#REF!</v>
      </c>
    </row>
    <row r="102" spans="1:9" ht="15" customHeight="1" x14ac:dyDescent="0.25">
      <c r="B102" s="38">
        <f>COUNT(B57:B101)</f>
        <v>0</v>
      </c>
      <c r="D102" s="64" t="s">
        <v>69</v>
      </c>
      <c r="I102" s="64" t="s">
        <v>70</v>
      </c>
    </row>
    <row r="103" spans="1:9" ht="15" customHeight="1" x14ac:dyDescent="0.25"/>
    <row r="104" spans="1:9" ht="15" customHeight="1" x14ac:dyDescent="0.25">
      <c r="A104" s="38">
        <v>1</v>
      </c>
      <c r="B104" s="38" t="s">
        <v>65</v>
      </c>
      <c r="C104" s="38" t="s">
        <v>66</v>
      </c>
      <c r="D104" s="38" t="s">
        <v>67</v>
      </c>
      <c r="E104" s="38" t="s">
        <v>68</v>
      </c>
      <c r="F104" s="38" t="s">
        <v>65</v>
      </c>
      <c r="H104" s="65">
        <v>1</v>
      </c>
      <c r="I104" s="66">
        <f>DCOUNT($B$56:$F$101,$B$56,B104:F105)</f>
        <v>0</v>
      </c>
    </row>
    <row r="105" spans="1:9" x14ac:dyDescent="0.25">
      <c r="B105" s="67" t="e">
        <f>'FÓRMULAS-HISTOGRAMA'!B24&amp;'FÓRMULAS-HISTOGRAMA'!B25</f>
        <v>#REF!</v>
      </c>
      <c r="F105" s="67" t="e">
        <f>'FÓRMULAS-HISTOGRAMA'!C24&amp;'FÓRMULAS-HISTOGRAMA'!C25</f>
        <v>#REF!</v>
      </c>
      <c r="H105" s="38">
        <v>2</v>
      </c>
      <c r="I105" s="66">
        <f>DCOUNT($B$56:$F$101,$B$56,B107:F108)</f>
        <v>0</v>
      </c>
    </row>
    <row r="106" spans="1:9" x14ac:dyDescent="0.25">
      <c r="H106" s="38">
        <v>3</v>
      </c>
      <c r="I106" s="66">
        <f>DCOUNT($B$56:$F$101,$B$56,B110:F111)</f>
        <v>0</v>
      </c>
    </row>
    <row r="107" spans="1:9" x14ac:dyDescent="0.25">
      <c r="A107" s="38">
        <v>2</v>
      </c>
      <c r="B107" s="38" t="s">
        <v>65</v>
      </c>
      <c r="C107" s="38" t="s">
        <v>66</v>
      </c>
      <c r="D107" s="38" t="s">
        <v>67</v>
      </c>
      <c r="E107" s="38" t="s">
        <v>68</v>
      </c>
      <c r="F107" s="38" t="s">
        <v>65</v>
      </c>
      <c r="H107" s="38">
        <v>4</v>
      </c>
      <c r="I107" s="66">
        <f>DCOUNT($B$56:$F$101,$B$56,B113:F114)</f>
        <v>0</v>
      </c>
    </row>
    <row r="108" spans="1:9" x14ac:dyDescent="0.25">
      <c r="B108" s="68" t="e">
        <f>'FÓRMULAS-HISTOGRAMA'!B24&amp;'FÓRMULAS-HISTOGRAMA'!B26</f>
        <v>#REF!</v>
      </c>
      <c r="F108" s="38" t="e">
        <f>'FÓRMULAS-HISTOGRAMA'!C24&amp;'FÓRMULAS-HISTOGRAMA'!C26</f>
        <v>#REF!</v>
      </c>
      <c r="H108" s="38">
        <v>5</v>
      </c>
      <c r="I108" s="66">
        <f>DCOUNT($B$56:$F$101,$B$56,B116:F117)</f>
        <v>0</v>
      </c>
    </row>
    <row r="109" spans="1:9" x14ac:dyDescent="0.25">
      <c r="I109" s="64">
        <f>SUM(I104:I108)</f>
        <v>0</v>
      </c>
    </row>
    <row r="110" spans="1:9" x14ac:dyDescent="0.25">
      <c r="A110" s="38">
        <v>3</v>
      </c>
      <c r="B110" s="38" t="s">
        <v>65</v>
      </c>
      <c r="C110" s="38" t="s">
        <v>66</v>
      </c>
      <c r="D110" s="38" t="s">
        <v>67</v>
      </c>
      <c r="E110" s="38" t="s">
        <v>68</v>
      </c>
      <c r="F110" s="38" t="s">
        <v>65</v>
      </c>
      <c r="I110" s="64"/>
    </row>
    <row r="111" spans="1:9" x14ac:dyDescent="0.25">
      <c r="B111" s="38" t="e">
        <f>'FÓRMULAS-HISTOGRAMA'!B24&amp;'FÓRMULAS-HISTOGRAMA'!B27</f>
        <v>#REF!</v>
      </c>
      <c r="F111" s="38" t="e">
        <f>'FÓRMULAS-HISTOGRAMA'!C24&amp;'FÓRMULAS-HISTOGRAMA'!C27</f>
        <v>#REF!</v>
      </c>
      <c r="I111" s="64"/>
    </row>
    <row r="112" spans="1:9" x14ac:dyDescent="0.25">
      <c r="I112" s="64"/>
    </row>
    <row r="113" spans="1:18" x14ac:dyDescent="0.25">
      <c r="A113" s="38">
        <v>4</v>
      </c>
      <c r="B113" s="38" t="s">
        <v>65</v>
      </c>
      <c r="C113" s="38" t="s">
        <v>66</v>
      </c>
      <c r="D113" s="38" t="s">
        <v>67</v>
      </c>
      <c r="E113" s="38" t="s">
        <v>68</v>
      </c>
      <c r="F113" s="38" t="s">
        <v>65</v>
      </c>
      <c r="I113" s="64"/>
    </row>
    <row r="114" spans="1:18" x14ac:dyDescent="0.25">
      <c r="B114" s="68" t="e">
        <f>'FÓRMULAS-HISTOGRAMA'!B24&amp;'FÓRMULAS-HISTOGRAMA'!B28</f>
        <v>#REF!</v>
      </c>
      <c r="F114" s="38" t="e">
        <f>'FÓRMULAS-HISTOGRAMA'!C24&amp;'FÓRMULAS-HISTOGRAMA'!C28</f>
        <v>#REF!</v>
      </c>
    </row>
    <row r="116" spans="1:18" x14ac:dyDescent="0.25">
      <c r="A116" s="38">
        <v>5</v>
      </c>
      <c r="B116" s="38" t="s">
        <v>65</v>
      </c>
      <c r="C116" s="38" t="s">
        <v>66</v>
      </c>
      <c r="D116" s="38" t="s">
        <v>67</v>
      </c>
      <c r="E116" s="38" t="s">
        <v>68</v>
      </c>
      <c r="F116" s="38" t="s">
        <v>65</v>
      </c>
    </row>
    <row r="117" spans="1:18" x14ac:dyDescent="0.25">
      <c r="B117" s="38" t="e">
        <f>'FÓRMULAS-HISTOGRAMA'!B24&amp;'FÓRMULAS-HISTOGRAMA'!B29</f>
        <v>#REF!</v>
      </c>
      <c r="F117" s="38" t="e">
        <f>'FÓRMULAS-HISTOGRAMA'!C24&amp;'FÓRMULAS-HISTOGRAMA'!C29</f>
        <v>#REF!</v>
      </c>
    </row>
    <row r="123" spans="1:18" x14ac:dyDescent="0.25">
      <c r="B123" s="361" t="s">
        <v>71</v>
      </c>
      <c r="C123" s="361"/>
      <c r="D123" s="361"/>
      <c r="E123" s="361"/>
      <c r="F123" s="36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1:18" ht="30.75" x14ac:dyDescent="0.4">
      <c r="A124" s="61"/>
      <c r="B124" s="361"/>
      <c r="C124" s="361"/>
      <c r="D124" s="361"/>
      <c r="E124" s="361"/>
      <c r="F124" s="361"/>
    </row>
    <row r="125" spans="1:18" x14ac:dyDescent="0.25">
      <c r="B125" s="38" t="s">
        <v>65</v>
      </c>
      <c r="C125" s="38" t="s">
        <v>66</v>
      </c>
      <c r="D125" s="38" t="s">
        <v>67</v>
      </c>
      <c r="E125" s="38" t="s">
        <v>68</v>
      </c>
      <c r="F125" s="38" t="s">
        <v>7</v>
      </c>
    </row>
    <row r="126" spans="1:18" x14ac:dyDescent="0.25">
      <c r="A126" s="359">
        <v>1</v>
      </c>
      <c r="B126" s="63" t="e">
        <f>#REF!</f>
        <v>#REF!</v>
      </c>
    </row>
    <row r="127" spans="1:18" x14ac:dyDescent="0.25">
      <c r="A127" s="360"/>
      <c r="B127" s="63" t="e">
        <f>#REF!</f>
        <v>#REF!</v>
      </c>
    </row>
    <row r="128" spans="1:18" x14ac:dyDescent="0.25">
      <c r="A128" s="360"/>
      <c r="B128" s="63" t="e">
        <f>#REF!</f>
        <v>#REF!</v>
      </c>
    </row>
    <row r="129" spans="1:2" x14ac:dyDescent="0.25">
      <c r="A129" s="359">
        <v>2</v>
      </c>
      <c r="B129" s="63" t="e">
        <f>#REF!</f>
        <v>#REF!</v>
      </c>
    </row>
    <row r="130" spans="1:2" x14ac:dyDescent="0.25">
      <c r="A130" s="360"/>
      <c r="B130" s="63" t="e">
        <f>#REF!</f>
        <v>#REF!</v>
      </c>
    </row>
    <row r="131" spans="1:2" x14ac:dyDescent="0.25">
      <c r="A131" s="360"/>
      <c r="B131" s="63" t="e">
        <f>#REF!</f>
        <v>#REF!</v>
      </c>
    </row>
    <row r="132" spans="1:2" x14ac:dyDescent="0.25">
      <c r="A132" s="359">
        <v>3</v>
      </c>
      <c r="B132" s="63" t="e">
        <f>#REF!</f>
        <v>#REF!</v>
      </c>
    </row>
    <row r="133" spans="1:2" x14ac:dyDescent="0.25">
      <c r="A133" s="360"/>
      <c r="B133" s="63" t="e">
        <f>#REF!</f>
        <v>#REF!</v>
      </c>
    </row>
    <row r="134" spans="1:2" x14ac:dyDescent="0.25">
      <c r="A134" s="360"/>
      <c r="B134" s="63" t="e">
        <f>#REF!</f>
        <v>#REF!</v>
      </c>
    </row>
    <row r="135" spans="1:2" x14ac:dyDescent="0.25">
      <c r="A135" s="359">
        <v>4</v>
      </c>
      <c r="B135" s="63" t="e">
        <f>#REF!</f>
        <v>#REF!</v>
      </c>
    </row>
    <row r="136" spans="1:2" x14ac:dyDescent="0.25">
      <c r="A136" s="360"/>
      <c r="B136" s="63" t="e">
        <f>#REF!</f>
        <v>#REF!</v>
      </c>
    </row>
    <row r="137" spans="1:2" x14ac:dyDescent="0.25">
      <c r="A137" s="360"/>
      <c r="B137" s="63" t="e">
        <f>#REF!</f>
        <v>#REF!</v>
      </c>
    </row>
    <row r="138" spans="1:2" x14ac:dyDescent="0.25">
      <c r="A138" s="359">
        <v>5</v>
      </c>
      <c r="B138" s="63" t="e">
        <f>#REF!</f>
        <v>#REF!</v>
      </c>
    </row>
    <row r="139" spans="1:2" x14ac:dyDescent="0.25">
      <c r="A139" s="360"/>
      <c r="B139" s="63" t="e">
        <f>#REF!</f>
        <v>#REF!</v>
      </c>
    </row>
    <row r="140" spans="1:2" x14ac:dyDescent="0.25">
      <c r="A140" s="360"/>
      <c r="B140" s="63" t="e">
        <f>#REF!</f>
        <v>#REF!</v>
      </c>
    </row>
    <row r="141" spans="1:2" x14ac:dyDescent="0.25">
      <c r="A141" s="359">
        <v>6</v>
      </c>
      <c r="B141" s="63" t="e">
        <f>#REF!</f>
        <v>#REF!</v>
      </c>
    </row>
    <row r="142" spans="1:2" x14ac:dyDescent="0.25">
      <c r="A142" s="360"/>
      <c r="B142" s="63" t="e">
        <f>#REF!</f>
        <v>#REF!</v>
      </c>
    </row>
    <row r="143" spans="1:2" x14ac:dyDescent="0.25">
      <c r="A143" s="360"/>
      <c r="B143" s="63" t="e">
        <f>#REF!</f>
        <v>#REF!</v>
      </c>
    </row>
    <row r="144" spans="1:2" x14ac:dyDescent="0.25">
      <c r="A144" s="359">
        <v>7</v>
      </c>
      <c r="B144" s="63" t="e">
        <f>#REF!</f>
        <v>#REF!</v>
      </c>
    </row>
    <row r="145" spans="1:2" x14ac:dyDescent="0.25">
      <c r="A145" s="360"/>
      <c r="B145" s="63" t="e">
        <f>#REF!</f>
        <v>#REF!</v>
      </c>
    </row>
    <row r="146" spans="1:2" x14ac:dyDescent="0.25">
      <c r="A146" s="360"/>
      <c r="B146" s="63" t="e">
        <f>#REF!</f>
        <v>#REF!</v>
      </c>
    </row>
    <row r="147" spans="1:2" x14ac:dyDescent="0.25">
      <c r="A147" s="359">
        <v>8</v>
      </c>
      <c r="B147" s="63" t="e">
        <f>#REF!</f>
        <v>#REF!</v>
      </c>
    </row>
    <row r="148" spans="1:2" x14ac:dyDescent="0.25">
      <c r="A148" s="360"/>
      <c r="B148" s="63" t="e">
        <f>#REF!</f>
        <v>#REF!</v>
      </c>
    </row>
    <row r="149" spans="1:2" x14ac:dyDescent="0.25">
      <c r="A149" s="360"/>
      <c r="B149" s="63" t="e">
        <f>#REF!</f>
        <v>#REF!</v>
      </c>
    </row>
    <row r="150" spans="1:2" ht="15" customHeight="1" x14ac:dyDescent="0.25">
      <c r="A150" s="359">
        <v>9</v>
      </c>
      <c r="B150" s="63" t="e">
        <f>#REF!</f>
        <v>#REF!</v>
      </c>
    </row>
    <row r="151" spans="1:2" ht="15" customHeight="1" x14ac:dyDescent="0.25">
      <c r="A151" s="360"/>
      <c r="B151" s="63" t="e">
        <f>#REF!</f>
        <v>#REF!</v>
      </c>
    </row>
    <row r="152" spans="1:2" ht="15" customHeight="1" x14ac:dyDescent="0.25">
      <c r="A152" s="362"/>
      <c r="B152" s="63" t="e">
        <f>#REF!</f>
        <v>#REF!</v>
      </c>
    </row>
    <row r="153" spans="1:2" ht="15" customHeight="1" x14ac:dyDescent="0.25">
      <c r="A153" s="359">
        <v>10</v>
      </c>
      <c r="B153" s="63" t="e">
        <f>#REF!</f>
        <v>#REF!</v>
      </c>
    </row>
    <row r="154" spans="1:2" ht="15" customHeight="1" x14ac:dyDescent="0.25">
      <c r="A154" s="360"/>
      <c r="B154" s="63" t="e">
        <f>#REF!</f>
        <v>#REF!</v>
      </c>
    </row>
    <row r="155" spans="1:2" ht="15" customHeight="1" x14ac:dyDescent="0.25">
      <c r="A155" s="362"/>
      <c r="B155" s="63" t="e">
        <f>#REF!</f>
        <v>#REF!</v>
      </c>
    </row>
    <row r="156" spans="1:2" x14ac:dyDescent="0.25">
      <c r="A156" s="359">
        <v>11</v>
      </c>
      <c r="B156" s="63" t="e">
        <f>#REF!</f>
        <v>#REF!</v>
      </c>
    </row>
    <row r="157" spans="1:2" x14ac:dyDescent="0.25">
      <c r="A157" s="360"/>
      <c r="B157" s="63" t="e">
        <f>#REF!</f>
        <v>#REF!</v>
      </c>
    </row>
    <row r="158" spans="1:2" x14ac:dyDescent="0.25">
      <c r="A158" s="360"/>
      <c r="B158" s="63" t="e">
        <f>#REF!</f>
        <v>#REF!</v>
      </c>
    </row>
    <row r="159" spans="1:2" x14ac:dyDescent="0.25">
      <c r="A159" s="359">
        <v>12</v>
      </c>
      <c r="B159" s="63" t="e">
        <f>#REF!</f>
        <v>#REF!</v>
      </c>
    </row>
    <row r="160" spans="1:2" x14ac:dyDescent="0.25">
      <c r="A160" s="360"/>
      <c r="B160" s="63" t="e">
        <f>#REF!</f>
        <v>#REF!</v>
      </c>
    </row>
    <row r="161" spans="1:9" x14ac:dyDescent="0.25">
      <c r="A161" s="360"/>
      <c r="B161" s="63" t="e">
        <f>#REF!</f>
        <v>#REF!</v>
      </c>
    </row>
    <row r="162" spans="1:9" x14ac:dyDescent="0.25">
      <c r="A162" s="359">
        <v>13</v>
      </c>
      <c r="B162" s="63" t="e">
        <f>#REF!</f>
        <v>#REF!</v>
      </c>
    </row>
    <row r="163" spans="1:9" x14ac:dyDescent="0.25">
      <c r="A163" s="360"/>
      <c r="B163" s="63" t="e">
        <f>#REF!</f>
        <v>#REF!</v>
      </c>
    </row>
    <row r="164" spans="1:9" x14ac:dyDescent="0.25">
      <c r="A164" s="360"/>
      <c r="B164" s="63" t="e">
        <f>#REF!</f>
        <v>#REF!</v>
      </c>
    </row>
    <row r="165" spans="1:9" x14ac:dyDescent="0.25">
      <c r="A165" s="359">
        <v>14</v>
      </c>
      <c r="B165" s="63" t="e">
        <f>#REF!</f>
        <v>#REF!</v>
      </c>
    </row>
    <row r="166" spans="1:9" x14ac:dyDescent="0.25">
      <c r="A166" s="360"/>
      <c r="B166" s="63" t="e">
        <f>#REF!</f>
        <v>#REF!</v>
      </c>
    </row>
    <row r="167" spans="1:9" x14ac:dyDescent="0.25">
      <c r="A167" s="360"/>
      <c r="B167" s="63" t="e">
        <f>#REF!</f>
        <v>#REF!</v>
      </c>
    </row>
    <row r="168" spans="1:9" x14ac:dyDescent="0.25">
      <c r="A168" s="359">
        <v>15</v>
      </c>
      <c r="B168" s="63" t="e">
        <f>#REF!</f>
        <v>#REF!</v>
      </c>
    </row>
    <row r="169" spans="1:9" x14ac:dyDescent="0.25">
      <c r="A169" s="360"/>
      <c r="B169" s="63" t="e">
        <f>#REF!</f>
        <v>#REF!</v>
      </c>
    </row>
    <row r="170" spans="1:9" x14ac:dyDescent="0.25">
      <c r="A170" s="360"/>
      <c r="B170" s="63" t="e">
        <f>#REF!</f>
        <v>#REF!</v>
      </c>
    </row>
    <row r="171" spans="1:9" x14ac:dyDescent="0.25">
      <c r="B171" s="38">
        <f>COUNT(B126:B170)</f>
        <v>0</v>
      </c>
      <c r="D171" s="64" t="s">
        <v>72</v>
      </c>
      <c r="I171" s="64" t="s">
        <v>70</v>
      </c>
    </row>
    <row r="173" spans="1:9" x14ac:dyDescent="0.25">
      <c r="A173" s="38">
        <v>1</v>
      </c>
      <c r="B173" s="38" t="s">
        <v>65</v>
      </c>
      <c r="C173" s="38" t="s">
        <v>66</v>
      </c>
      <c r="D173" s="38" t="s">
        <v>67</v>
      </c>
      <c r="E173" s="38" t="s">
        <v>68</v>
      </c>
      <c r="F173" s="38" t="s">
        <v>65</v>
      </c>
      <c r="H173" s="65">
        <v>1</v>
      </c>
      <c r="I173" s="66">
        <f>DCOUNT($B$125:$F$170,$B$125,B173:F174)</f>
        <v>0</v>
      </c>
    </row>
    <row r="174" spans="1:9" x14ac:dyDescent="0.25">
      <c r="B174" s="38" t="e">
        <f>'FÓRMULAS-HISTOGRAMA'!E24&amp;'FÓRMULAS-HISTOGRAMA'!E25</f>
        <v>#REF!</v>
      </c>
      <c r="F174" s="38" t="e">
        <f>'FÓRMULAS-HISTOGRAMA'!F24&amp;'FÓRMULAS-HISTOGRAMA'!F25</f>
        <v>#REF!</v>
      </c>
      <c r="H174" s="38">
        <v>2</v>
      </c>
      <c r="I174" s="66">
        <f>DCOUNT($B$125:$F$170,$B$125,B176:F177)</f>
        <v>0</v>
      </c>
    </row>
    <row r="175" spans="1:9" ht="12.75" customHeight="1" x14ac:dyDescent="0.25">
      <c r="H175" s="38">
        <v>3</v>
      </c>
      <c r="I175" s="66">
        <f>DCOUNT($B$125:$F$170,$B$125,B179:F180)</f>
        <v>0</v>
      </c>
    </row>
    <row r="176" spans="1:9" x14ac:dyDescent="0.25">
      <c r="A176" s="38">
        <v>2</v>
      </c>
      <c r="B176" s="38" t="s">
        <v>65</v>
      </c>
      <c r="C176" s="38" t="s">
        <v>66</v>
      </c>
      <c r="D176" s="38" t="s">
        <v>67</v>
      </c>
      <c r="E176" s="38" t="s">
        <v>68</v>
      </c>
      <c r="F176" s="38" t="s">
        <v>65</v>
      </c>
      <c r="H176" s="38">
        <v>4</v>
      </c>
      <c r="I176" s="66">
        <f>DCOUNT($B$125:$F$170,$B$125,B182:F183)</f>
        <v>0</v>
      </c>
    </row>
    <row r="177" spans="1:10" x14ac:dyDescent="0.25">
      <c r="B177" s="69" t="e">
        <f>'FÓRMULAS-HISTOGRAMA'!E24&amp;'FÓRMULAS-HISTOGRAMA'!E26</f>
        <v>#REF!</v>
      </c>
      <c r="F177" s="38" t="e">
        <f>'FÓRMULAS-HISTOGRAMA'!F24&amp;'FÓRMULAS-HISTOGRAMA'!F26</f>
        <v>#REF!</v>
      </c>
      <c r="H177" s="38">
        <v>5</v>
      </c>
      <c r="I177" s="66">
        <f>DCOUNT($B$125:$F$170,$B$125,B185:F186)</f>
        <v>0</v>
      </c>
    </row>
    <row r="178" spans="1:10" x14ac:dyDescent="0.25">
      <c r="I178" s="66">
        <f>SUM(I173:I177)</f>
        <v>0</v>
      </c>
    </row>
    <row r="179" spans="1:10" x14ac:dyDescent="0.25">
      <c r="A179" s="38">
        <v>3</v>
      </c>
      <c r="B179" s="38" t="s">
        <v>65</v>
      </c>
      <c r="C179" s="38" t="s">
        <v>66</v>
      </c>
      <c r="D179" s="38" t="s">
        <v>67</v>
      </c>
      <c r="E179" s="38" t="s">
        <v>68</v>
      </c>
      <c r="F179" s="38" t="s">
        <v>65</v>
      </c>
      <c r="I179" s="64"/>
    </row>
    <row r="180" spans="1:10" x14ac:dyDescent="0.25">
      <c r="B180" s="38" t="e">
        <f>'FÓRMULAS-HISTOGRAMA'!E24&amp;'FÓRMULAS-HISTOGRAMA'!E27</f>
        <v>#REF!</v>
      </c>
      <c r="F180" s="38" t="e">
        <f>'FÓRMULAS-HISTOGRAMA'!F24&amp;'FÓRMULAS-HISTOGRAMA'!F27</f>
        <v>#REF!</v>
      </c>
      <c r="I180" s="64"/>
    </row>
    <row r="181" spans="1:10" x14ac:dyDescent="0.25">
      <c r="I181" s="64"/>
    </row>
    <row r="182" spans="1:10" x14ac:dyDescent="0.25">
      <c r="A182" s="38">
        <v>4</v>
      </c>
      <c r="B182" s="38" t="s">
        <v>65</v>
      </c>
      <c r="C182" s="38" t="s">
        <v>66</v>
      </c>
      <c r="D182" s="38" t="s">
        <v>67</v>
      </c>
      <c r="E182" s="38" t="s">
        <v>68</v>
      </c>
      <c r="F182" s="38" t="s">
        <v>65</v>
      </c>
      <c r="I182" s="64"/>
    </row>
    <row r="183" spans="1:10" x14ac:dyDescent="0.25">
      <c r="B183" s="68" t="e">
        <f>'FÓRMULAS-HISTOGRAMA'!E24&amp;'FÓRMULAS-HISTOGRAMA'!E28</f>
        <v>#REF!</v>
      </c>
      <c r="F183" s="67" t="e">
        <f>'FÓRMULAS-HISTOGRAMA'!F24&amp;'FÓRMULAS-HISTOGRAMA'!F28</f>
        <v>#REF!</v>
      </c>
    </row>
    <row r="185" spans="1:10" x14ac:dyDescent="0.25">
      <c r="A185" s="38">
        <v>5</v>
      </c>
      <c r="B185" s="38" t="s">
        <v>65</v>
      </c>
      <c r="C185" s="38" t="s">
        <v>66</v>
      </c>
      <c r="D185" s="38" t="s">
        <v>67</v>
      </c>
      <c r="E185" s="38" t="s">
        <v>68</v>
      </c>
      <c r="F185" s="38" t="s">
        <v>65</v>
      </c>
    </row>
    <row r="186" spans="1:10" x14ac:dyDescent="0.25">
      <c r="B186" s="38" t="e">
        <f>'FÓRMULAS-HISTOGRAMA'!E24&amp;'FÓRMULAS-HISTOGRAMA'!E29</f>
        <v>#REF!</v>
      </c>
      <c r="F186" s="38" t="e">
        <f>'FÓRMULAS-HISTOGRAMA'!F24&amp;'FÓRMULAS-HISTOGRAMA'!F29</f>
        <v>#REF!</v>
      </c>
    </row>
    <row r="188" spans="1:10" x14ac:dyDescent="0.25">
      <c r="B188" s="361" t="s">
        <v>73</v>
      </c>
      <c r="C188" s="361"/>
      <c r="D188" s="361"/>
      <c r="E188" s="361"/>
      <c r="F188" s="361"/>
      <c r="G188" s="41"/>
      <c r="H188" s="41"/>
      <c r="I188" s="41"/>
      <c r="J188" s="41"/>
    </row>
    <row r="189" spans="1:10" ht="30.75" x14ac:dyDescent="0.4">
      <c r="A189" s="61"/>
      <c r="B189" s="361"/>
      <c r="C189" s="361"/>
      <c r="D189" s="361"/>
      <c r="E189" s="361"/>
      <c r="F189" s="361"/>
    </row>
    <row r="190" spans="1:10" x14ac:dyDescent="0.25">
      <c r="B190" s="38" t="s">
        <v>65</v>
      </c>
      <c r="C190" s="38" t="s">
        <v>66</v>
      </c>
      <c r="D190" s="38" t="s">
        <v>67</v>
      </c>
      <c r="E190" s="38" t="s">
        <v>68</v>
      </c>
      <c r="F190" s="38" t="s">
        <v>7</v>
      </c>
    </row>
    <row r="191" spans="1:10" x14ac:dyDescent="0.25">
      <c r="A191" s="359">
        <v>1</v>
      </c>
      <c r="B191" s="63" t="e">
        <f>#REF!</f>
        <v>#REF!</v>
      </c>
    </row>
    <row r="192" spans="1:10" x14ac:dyDescent="0.25">
      <c r="A192" s="360"/>
      <c r="B192" s="63" t="e">
        <f>#REF!</f>
        <v>#REF!</v>
      </c>
    </row>
    <row r="193" spans="1:2" x14ac:dyDescent="0.25">
      <c r="A193" s="360"/>
      <c r="B193" s="63" t="e">
        <f>#REF!</f>
        <v>#REF!</v>
      </c>
    </row>
    <row r="194" spans="1:2" x14ac:dyDescent="0.25">
      <c r="A194" s="359">
        <v>2</v>
      </c>
      <c r="B194" s="63" t="e">
        <f>#REF!</f>
        <v>#REF!</v>
      </c>
    </row>
    <row r="195" spans="1:2" x14ac:dyDescent="0.25">
      <c r="A195" s="360"/>
      <c r="B195" s="63" t="e">
        <f>#REF!</f>
        <v>#REF!</v>
      </c>
    </row>
    <row r="196" spans="1:2" x14ac:dyDescent="0.25">
      <c r="A196" s="360"/>
      <c r="B196" s="63" t="e">
        <f>#REF!</f>
        <v>#REF!</v>
      </c>
    </row>
    <row r="197" spans="1:2" x14ac:dyDescent="0.25">
      <c r="A197" s="359">
        <v>3</v>
      </c>
      <c r="B197" s="63" t="e">
        <f>#REF!</f>
        <v>#REF!</v>
      </c>
    </row>
    <row r="198" spans="1:2" x14ac:dyDescent="0.25">
      <c r="A198" s="360"/>
      <c r="B198" s="63" t="e">
        <f>#REF!</f>
        <v>#REF!</v>
      </c>
    </row>
    <row r="199" spans="1:2" x14ac:dyDescent="0.25">
      <c r="A199" s="360"/>
      <c r="B199" s="63" t="e">
        <f>#REF!</f>
        <v>#REF!</v>
      </c>
    </row>
    <row r="200" spans="1:2" x14ac:dyDescent="0.25">
      <c r="A200" s="359">
        <v>4</v>
      </c>
      <c r="B200" s="63" t="e">
        <f>#REF!</f>
        <v>#REF!</v>
      </c>
    </row>
    <row r="201" spans="1:2" x14ac:dyDescent="0.25">
      <c r="A201" s="360"/>
      <c r="B201" s="63" t="e">
        <f>#REF!</f>
        <v>#REF!</v>
      </c>
    </row>
    <row r="202" spans="1:2" x14ac:dyDescent="0.25">
      <c r="A202" s="360"/>
      <c r="B202" s="63" t="e">
        <f>#REF!</f>
        <v>#REF!</v>
      </c>
    </row>
    <row r="203" spans="1:2" x14ac:dyDescent="0.25">
      <c r="A203" s="359">
        <v>5</v>
      </c>
      <c r="B203" s="63" t="e">
        <f>#REF!</f>
        <v>#REF!</v>
      </c>
    </row>
    <row r="204" spans="1:2" x14ac:dyDescent="0.25">
      <c r="A204" s="360"/>
      <c r="B204" s="63" t="e">
        <f>#REF!</f>
        <v>#REF!</v>
      </c>
    </row>
    <row r="205" spans="1:2" x14ac:dyDescent="0.25">
      <c r="A205" s="360"/>
      <c r="B205" s="63" t="e">
        <f>#REF!</f>
        <v>#REF!</v>
      </c>
    </row>
    <row r="206" spans="1:2" x14ac:dyDescent="0.25">
      <c r="A206" s="359">
        <v>6</v>
      </c>
      <c r="B206" s="63" t="e">
        <f>#REF!</f>
        <v>#REF!</v>
      </c>
    </row>
    <row r="207" spans="1:2" x14ac:dyDescent="0.25">
      <c r="A207" s="360"/>
      <c r="B207" s="63" t="e">
        <f>#REF!</f>
        <v>#REF!</v>
      </c>
    </row>
    <row r="208" spans="1:2" x14ac:dyDescent="0.25">
      <c r="A208" s="360"/>
      <c r="B208" s="63" t="e">
        <f>#REF!</f>
        <v>#REF!</v>
      </c>
    </row>
    <row r="209" spans="1:2" x14ac:dyDescent="0.25">
      <c r="A209" s="359">
        <v>7</v>
      </c>
      <c r="B209" s="63" t="e">
        <f>#REF!</f>
        <v>#REF!</v>
      </c>
    </row>
    <row r="210" spans="1:2" x14ac:dyDescent="0.25">
      <c r="A210" s="360"/>
      <c r="B210" s="63" t="e">
        <f>#REF!</f>
        <v>#REF!</v>
      </c>
    </row>
    <row r="211" spans="1:2" x14ac:dyDescent="0.25">
      <c r="A211" s="360"/>
      <c r="B211" s="63" t="e">
        <f>#REF!</f>
        <v>#REF!</v>
      </c>
    </row>
    <row r="212" spans="1:2" x14ac:dyDescent="0.25">
      <c r="A212" s="359">
        <v>8</v>
      </c>
      <c r="B212" s="63" t="e">
        <f>#REF!</f>
        <v>#REF!</v>
      </c>
    </row>
    <row r="213" spans="1:2" x14ac:dyDescent="0.25">
      <c r="A213" s="360"/>
      <c r="B213" s="63" t="e">
        <f>#REF!</f>
        <v>#REF!</v>
      </c>
    </row>
    <row r="214" spans="1:2" x14ac:dyDescent="0.25">
      <c r="A214" s="360"/>
      <c r="B214" s="63" t="e">
        <f>#REF!</f>
        <v>#REF!</v>
      </c>
    </row>
    <row r="215" spans="1:2" x14ac:dyDescent="0.25">
      <c r="A215" s="359">
        <v>9</v>
      </c>
      <c r="B215" s="63" t="e">
        <f>#REF!</f>
        <v>#REF!</v>
      </c>
    </row>
    <row r="216" spans="1:2" x14ac:dyDescent="0.25">
      <c r="A216" s="360"/>
      <c r="B216" s="63" t="e">
        <f>#REF!</f>
        <v>#REF!</v>
      </c>
    </row>
    <row r="217" spans="1:2" x14ac:dyDescent="0.25">
      <c r="A217" s="362"/>
      <c r="B217" s="63" t="e">
        <f>#REF!</f>
        <v>#REF!</v>
      </c>
    </row>
    <row r="218" spans="1:2" x14ac:dyDescent="0.25">
      <c r="A218" s="359">
        <v>10</v>
      </c>
      <c r="B218" s="63" t="e">
        <f>#REF!</f>
        <v>#REF!</v>
      </c>
    </row>
    <row r="219" spans="1:2" x14ac:dyDescent="0.25">
      <c r="A219" s="360"/>
      <c r="B219" s="63" t="e">
        <f>#REF!</f>
        <v>#REF!</v>
      </c>
    </row>
    <row r="220" spans="1:2" x14ac:dyDescent="0.25">
      <c r="A220" s="362"/>
      <c r="B220" s="63" t="e">
        <f>#REF!</f>
        <v>#REF!</v>
      </c>
    </row>
    <row r="221" spans="1:2" x14ac:dyDescent="0.25">
      <c r="A221" s="359">
        <v>11</v>
      </c>
      <c r="B221" s="63" t="e">
        <f>#REF!</f>
        <v>#REF!</v>
      </c>
    </row>
    <row r="222" spans="1:2" x14ac:dyDescent="0.25">
      <c r="A222" s="360"/>
      <c r="B222" s="63" t="e">
        <f>#REF!</f>
        <v>#REF!</v>
      </c>
    </row>
    <row r="223" spans="1:2" x14ac:dyDescent="0.25">
      <c r="A223" s="360"/>
      <c r="B223" s="63" t="e">
        <f>#REF!</f>
        <v>#REF!</v>
      </c>
    </row>
    <row r="224" spans="1:2" x14ac:dyDescent="0.25">
      <c r="A224" s="359">
        <v>12</v>
      </c>
      <c r="B224" s="63" t="e">
        <f>#REF!</f>
        <v>#REF!</v>
      </c>
    </row>
    <row r="225" spans="1:9" x14ac:dyDescent="0.25">
      <c r="A225" s="360"/>
      <c r="B225" s="63" t="e">
        <f>#REF!</f>
        <v>#REF!</v>
      </c>
    </row>
    <row r="226" spans="1:9" x14ac:dyDescent="0.25">
      <c r="A226" s="360"/>
      <c r="B226" s="63" t="e">
        <f>#REF!</f>
        <v>#REF!</v>
      </c>
    </row>
    <row r="227" spans="1:9" x14ac:dyDescent="0.25">
      <c r="A227" s="359">
        <v>13</v>
      </c>
      <c r="B227" s="63" t="e">
        <f>#REF!</f>
        <v>#REF!</v>
      </c>
    </row>
    <row r="228" spans="1:9" x14ac:dyDescent="0.25">
      <c r="A228" s="360"/>
      <c r="B228" s="63" t="e">
        <f>#REF!</f>
        <v>#REF!</v>
      </c>
    </row>
    <row r="229" spans="1:9" x14ac:dyDescent="0.25">
      <c r="A229" s="360"/>
      <c r="B229" s="63" t="e">
        <f>#REF!</f>
        <v>#REF!</v>
      </c>
    </row>
    <row r="230" spans="1:9" x14ac:dyDescent="0.25">
      <c r="A230" s="359">
        <v>14</v>
      </c>
      <c r="B230" s="63" t="e">
        <f>#REF!</f>
        <v>#REF!</v>
      </c>
    </row>
    <row r="231" spans="1:9" x14ac:dyDescent="0.25">
      <c r="A231" s="360"/>
      <c r="B231" s="63" t="e">
        <f>#REF!</f>
        <v>#REF!</v>
      </c>
    </row>
    <row r="232" spans="1:9" x14ac:dyDescent="0.25">
      <c r="A232" s="360"/>
      <c r="B232" s="63" t="e">
        <f>#REF!</f>
        <v>#REF!</v>
      </c>
    </row>
    <row r="233" spans="1:9" x14ac:dyDescent="0.25">
      <c r="A233" s="359">
        <v>15</v>
      </c>
      <c r="B233" s="63" t="e">
        <f>#REF!</f>
        <v>#REF!</v>
      </c>
    </row>
    <row r="234" spans="1:9" x14ac:dyDescent="0.25">
      <c r="A234" s="360"/>
      <c r="B234" s="63" t="e">
        <f>#REF!</f>
        <v>#REF!</v>
      </c>
    </row>
    <row r="235" spans="1:9" x14ac:dyDescent="0.25">
      <c r="A235" s="360"/>
      <c r="B235" s="63" t="e">
        <f>#REF!</f>
        <v>#REF!</v>
      </c>
    </row>
    <row r="236" spans="1:9" x14ac:dyDescent="0.25">
      <c r="B236" s="38">
        <f>COUNT(B191:B235)</f>
        <v>0</v>
      </c>
      <c r="D236" s="64" t="s">
        <v>72</v>
      </c>
      <c r="I236" s="64" t="s">
        <v>70</v>
      </c>
    </row>
    <row r="238" spans="1:9" x14ac:dyDescent="0.25">
      <c r="A238" s="38">
        <v>1</v>
      </c>
      <c r="B238" s="38" t="s">
        <v>65</v>
      </c>
      <c r="C238" s="38" t="s">
        <v>66</v>
      </c>
      <c r="D238" s="38" t="s">
        <v>67</v>
      </c>
      <c r="E238" s="38" t="s">
        <v>68</v>
      </c>
      <c r="F238" s="38" t="s">
        <v>65</v>
      </c>
      <c r="H238" s="65">
        <v>1</v>
      </c>
      <c r="I238" s="66">
        <f>DCOUNT($B$190:$F$235,$B$190,B238:F239)</f>
        <v>0</v>
      </c>
    </row>
    <row r="239" spans="1:9" x14ac:dyDescent="0.25">
      <c r="B239" s="70" t="e">
        <f>'FÓRMULAS-HISTOGRAMA'!H24&amp;'FÓRMULAS-HISTOGRAMA'!H25</f>
        <v>#REF!</v>
      </c>
      <c r="F239" s="70" t="e">
        <f>'FÓRMULAS-HISTOGRAMA'!I24&amp;'FÓRMULAS-HISTOGRAMA'!I25</f>
        <v>#REF!</v>
      </c>
      <c r="H239" s="38">
        <v>2</v>
      </c>
      <c r="I239" s="66">
        <f>DCOUNT($B$190:$F$235,$B$190,B241:F242)</f>
        <v>0</v>
      </c>
    </row>
    <row r="240" spans="1:9" x14ac:dyDescent="0.25">
      <c r="H240" s="38">
        <v>3</v>
      </c>
      <c r="I240" s="66">
        <f>DCOUNT($B$190:$F$235,$B$190,B244:F245)</f>
        <v>0</v>
      </c>
    </row>
    <row r="241" spans="1:9" x14ac:dyDescent="0.25">
      <c r="A241" s="38">
        <v>2</v>
      </c>
      <c r="B241" s="38" t="s">
        <v>65</v>
      </c>
      <c r="C241" s="38" t="s">
        <v>66</v>
      </c>
      <c r="D241" s="38" t="s">
        <v>67</v>
      </c>
      <c r="E241" s="38" t="s">
        <v>68</v>
      </c>
      <c r="F241" s="38" t="s">
        <v>65</v>
      </c>
      <c r="H241" s="38">
        <v>4</v>
      </c>
      <c r="I241" s="66">
        <f>DCOUNT($B$190:$F$235,$B$190,B247:F248)</f>
        <v>0</v>
      </c>
    </row>
    <row r="242" spans="1:9" x14ac:dyDescent="0.25">
      <c r="B242" s="68" t="e">
        <f>'FÓRMULAS-HISTOGRAMA'!H24&amp;'FÓRMULAS-HISTOGRAMA'!H26</f>
        <v>#REF!</v>
      </c>
      <c r="F242" s="70" t="e">
        <f>'FÓRMULAS-HISTOGRAMA'!I24&amp;'FÓRMULAS-HISTOGRAMA'!I26</f>
        <v>#REF!</v>
      </c>
      <c r="H242" s="38">
        <v>5</v>
      </c>
      <c r="I242" s="66">
        <f>DCOUNT($B$190:$F$235,$B$190,B250:F251)</f>
        <v>0</v>
      </c>
    </row>
    <row r="243" spans="1:9" x14ac:dyDescent="0.25">
      <c r="I243" s="64">
        <f>SUM(I238:I242)</f>
        <v>0</v>
      </c>
    </row>
    <row r="244" spans="1:9" x14ac:dyDescent="0.25">
      <c r="A244" s="38">
        <v>3</v>
      </c>
      <c r="B244" s="38" t="s">
        <v>65</v>
      </c>
      <c r="C244" s="38" t="s">
        <v>66</v>
      </c>
      <c r="D244" s="38" t="s">
        <v>67</v>
      </c>
      <c r="E244" s="38" t="s">
        <v>68</v>
      </c>
      <c r="F244" s="38" t="s">
        <v>65</v>
      </c>
      <c r="I244" s="64"/>
    </row>
    <row r="245" spans="1:9" x14ac:dyDescent="0.25">
      <c r="B245" s="38" t="e">
        <f>'FÓRMULAS-HISTOGRAMA'!H24&amp;'FÓRMULAS-HISTOGRAMA'!H27</f>
        <v>#REF!</v>
      </c>
      <c r="F245" s="38" t="e">
        <f>'FÓRMULAS-HISTOGRAMA'!I24&amp;'FÓRMULAS-HISTOGRAMA'!I27</f>
        <v>#REF!</v>
      </c>
      <c r="I245" s="64"/>
    </row>
    <row r="246" spans="1:9" x14ac:dyDescent="0.25">
      <c r="I246" s="64"/>
    </row>
    <row r="247" spans="1:9" x14ac:dyDescent="0.25">
      <c r="A247" s="38">
        <v>4</v>
      </c>
      <c r="B247" s="38" t="s">
        <v>65</v>
      </c>
      <c r="C247" s="38" t="s">
        <v>66</v>
      </c>
      <c r="D247" s="38" t="s">
        <v>67</v>
      </c>
      <c r="E247" s="38" t="s">
        <v>68</v>
      </c>
      <c r="F247" s="38" t="s">
        <v>65</v>
      </c>
      <c r="I247" s="64"/>
    </row>
    <row r="248" spans="1:9" x14ac:dyDescent="0.25">
      <c r="B248" s="71" t="e">
        <f>'FÓRMULAS-HISTOGRAMA'!H24&amp;'FÓRMULAS-HISTOGRAMA'!H28</f>
        <v>#REF!</v>
      </c>
      <c r="F248" s="38" t="e">
        <f>'FÓRMULAS-HISTOGRAMA'!I24&amp;'FÓRMULAS-HISTOGRAMA'!I28</f>
        <v>#REF!</v>
      </c>
    </row>
    <row r="250" spans="1:9" x14ac:dyDescent="0.25">
      <c r="A250" s="38">
        <v>5</v>
      </c>
      <c r="B250" s="38" t="s">
        <v>65</v>
      </c>
      <c r="C250" s="38" t="s">
        <v>66</v>
      </c>
      <c r="D250" s="38" t="s">
        <v>67</v>
      </c>
      <c r="E250" s="38" t="s">
        <v>68</v>
      </c>
      <c r="F250" s="38" t="s">
        <v>65</v>
      </c>
    </row>
    <row r="251" spans="1:9" x14ac:dyDescent="0.25">
      <c r="B251" s="38" t="e">
        <f>'FÓRMULAS-HISTOGRAMA'!H24&amp;'FÓRMULAS-HISTOGRAMA'!H29</f>
        <v>#REF!</v>
      </c>
      <c r="F251" s="38" t="e">
        <f>'FÓRMULAS-HISTOGRAMA'!I24&amp;'FÓRMULAS-HISTOGRAMA'!I29</f>
        <v>#REF!</v>
      </c>
    </row>
  </sheetData>
  <mergeCells count="62">
    <mergeCell ref="A75:A77"/>
    <mergeCell ref="A78:A80"/>
    <mergeCell ref="A84:A86"/>
    <mergeCell ref="B23:AE24"/>
    <mergeCell ref="B28:AE29"/>
    <mergeCell ref="B33:AE34"/>
    <mergeCell ref="A60:A62"/>
    <mergeCell ref="B54:F55"/>
    <mergeCell ref="A57:A59"/>
    <mergeCell ref="B38:AE39"/>
    <mergeCell ref="B43:AE44"/>
    <mergeCell ref="B48:AE49"/>
    <mergeCell ref="A63:A65"/>
    <mergeCell ref="A66:A68"/>
    <mergeCell ref="A69:A71"/>
    <mergeCell ref="A72:A74"/>
    <mergeCell ref="N7:R7"/>
    <mergeCell ref="O8:R8"/>
    <mergeCell ref="O9:R9"/>
    <mergeCell ref="O10:R10"/>
    <mergeCell ref="A1:A21"/>
    <mergeCell ref="O11:R11"/>
    <mergeCell ref="B1:H2"/>
    <mergeCell ref="B8:H9"/>
    <mergeCell ref="A81:A83"/>
    <mergeCell ref="A87:A89"/>
    <mergeCell ref="A93:A95"/>
    <mergeCell ref="A90:A92"/>
    <mergeCell ref="A96:A98"/>
    <mergeCell ref="B123:F124"/>
    <mergeCell ref="A126:A128"/>
    <mergeCell ref="A129:A131"/>
    <mergeCell ref="A132:A134"/>
    <mergeCell ref="A99:A101"/>
    <mergeCell ref="A159:A161"/>
    <mergeCell ref="A162:A164"/>
    <mergeCell ref="A165:A167"/>
    <mergeCell ref="A168:A170"/>
    <mergeCell ref="A135:A137"/>
    <mergeCell ref="A138:A140"/>
    <mergeCell ref="A141:A143"/>
    <mergeCell ref="A144:A146"/>
    <mergeCell ref="A147:A149"/>
    <mergeCell ref="A150:A152"/>
    <mergeCell ref="A156:A158"/>
    <mergeCell ref="A153:A155"/>
    <mergeCell ref="A227:A229"/>
    <mergeCell ref="A230:A232"/>
    <mergeCell ref="A233:A235"/>
    <mergeCell ref="A212:A214"/>
    <mergeCell ref="A215:A217"/>
    <mergeCell ref="A218:A220"/>
    <mergeCell ref="A221:A223"/>
    <mergeCell ref="A224:A226"/>
    <mergeCell ref="A200:A202"/>
    <mergeCell ref="A203:A205"/>
    <mergeCell ref="A206:A208"/>
    <mergeCell ref="A209:A211"/>
    <mergeCell ref="B188:F189"/>
    <mergeCell ref="A191:A193"/>
    <mergeCell ref="A194:A196"/>
    <mergeCell ref="A197:A199"/>
  </mergeCells>
  <phoneticPr fontId="4" type="noConversion"/>
  <printOptions gridLines="1" gridLinesSet="0"/>
  <pageMargins left="0.78740157499999996" right="0.78740157499999996" top="0.984251969" bottom="0.984251969" header="0.49212598499999999" footer="0.49212598499999999"/>
  <pageSetup paperSize="9" orientation="portrait" horizontalDpi="300" verticalDpi="0" r:id="rId1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1">
    <tabColor rgb="FF00B050"/>
    <pageSetUpPr fitToPage="1"/>
  </sheetPr>
  <dimension ref="A1:BK83"/>
  <sheetViews>
    <sheetView showGridLines="0" tabSelected="1" zoomScaleNormal="100" workbookViewId="0">
      <selection activeCell="AP15" sqref="AP15"/>
    </sheetView>
  </sheetViews>
  <sheetFormatPr defaultRowHeight="12.75" x14ac:dyDescent="0.2"/>
  <cols>
    <col min="1" max="1" width="1.5703125" customWidth="1"/>
    <col min="2" max="2" width="2.5703125" customWidth="1"/>
    <col min="3" max="6" width="2.28515625" customWidth="1"/>
    <col min="7" max="7" width="2.7109375" customWidth="1"/>
    <col min="8" max="8" width="2.5703125" customWidth="1"/>
    <col min="9" max="10" width="2.28515625" customWidth="1"/>
    <col min="11" max="11" width="2.5703125" customWidth="1"/>
    <col min="12" max="13" width="2.28515625" customWidth="1"/>
    <col min="14" max="14" width="2.7109375" customWidth="1"/>
    <col min="15" max="19" width="2.28515625" customWidth="1"/>
    <col min="20" max="20" width="2.85546875" customWidth="1"/>
    <col min="21" max="21" width="2.7109375" customWidth="1"/>
    <col min="22" max="38" width="2.28515625" customWidth="1"/>
    <col min="39" max="39" width="2.42578125" customWidth="1"/>
    <col min="40" max="41" width="2.28515625" customWidth="1"/>
    <col min="42" max="43" width="1.5703125" customWidth="1"/>
  </cols>
  <sheetData>
    <row r="1" spans="2:63" ht="35.25" customHeight="1" thickBot="1" x14ac:dyDescent="0.25">
      <c r="B1" s="398" t="s">
        <v>91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400"/>
    </row>
    <row r="2" spans="2:63" ht="3" customHeight="1" x14ac:dyDescent="0.2">
      <c r="B2" s="109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2:63" ht="23.1" customHeight="1" x14ac:dyDescent="0.2">
      <c r="B3" s="392" t="s">
        <v>74</v>
      </c>
      <c r="C3" s="393"/>
      <c r="D3" s="393"/>
      <c r="E3" s="393"/>
      <c r="F3" s="393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404" t="s">
        <v>85</v>
      </c>
      <c r="Y3" s="393"/>
      <c r="Z3" s="393"/>
      <c r="AA3" s="393"/>
      <c r="AB3" s="393"/>
      <c r="AC3" s="393"/>
      <c r="AD3" s="393"/>
      <c r="AE3" s="393"/>
      <c r="AF3" s="393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95"/>
    </row>
    <row r="4" spans="2:63" ht="11.45" customHeight="1" x14ac:dyDescent="0.2">
      <c r="B4" s="110" t="s">
        <v>79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5" t="s">
        <v>86</v>
      </c>
      <c r="Y4" s="406"/>
      <c r="Z4" s="406"/>
      <c r="AA4" s="406"/>
      <c r="AB4" s="406"/>
      <c r="AC4" s="406"/>
      <c r="AD4" s="406"/>
      <c r="AE4" s="406"/>
      <c r="AF4" s="406"/>
      <c r="AG4" s="406"/>
      <c r="AH4" s="410"/>
      <c r="AI4" s="411"/>
      <c r="AJ4" s="411"/>
      <c r="AK4" s="411"/>
      <c r="AL4" s="411"/>
      <c r="AM4" s="411"/>
      <c r="AN4" s="411"/>
      <c r="AO4" s="411"/>
      <c r="AP4" s="411"/>
      <c r="AQ4" s="95"/>
    </row>
    <row r="5" spans="2:63" ht="11.45" customHeight="1" x14ac:dyDescent="0.2">
      <c r="B5" s="412" t="s">
        <v>80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73"/>
      <c r="Y5" s="73"/>
      <c r="Z5" s="73"/>
      <c r="AA5" s="73"/>
      <c r="AB5" s="84"/>
      <c r="AC5" s="84"/>
      <c r="AD5" s="84"/>
      <c r="AE5" s="84"/>
      <c r="AF5" s="84"/>
      <c r="AG5" s="84"/>
      <c r="AH5" s="107" t="s">
        <v>87</v>
      </c>
      <c r="AI5" s="73"/>
      <c r="AJ5" s="73"/>
      <c r="AK5" s="73"/>
      <c r="AL5" s="386"/>
      <c r="AM5" s="386"/>
      <c r="AN5" s="386"/>
      <c r="AO5" s="386"/>
      <c r="AP5" s="386"/>
      <c r="AQ5" s="95"/>
    </row>
    <row r="6" spans="2:63" ht="11.45" customHeight="1" x14ac:dyDescent="0.2">
      <c r="B6" s="111" t="s">
        <v>81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418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107" t="s">
        <v>87</v>
      </c>
      <c r="AI6" s="73"/>
      <c r="AJ6" s="73"/>
      <c r="AK6" s="73"/>
      <c r="AL6" s="386"/>
      <c r="AM6" s="383"/>
      <c r="AN6" s="383"/>
      <c r="AO6" s="383"/>
      <c r="AP6" s="383"/>
      <c r="AQ6" s="95"/>
      <c r="AS6" s="85"/>
      <c r="AT6" s="73"/>
      <c r="AU6" s="73"/>
      <c r="AV6" s="73"/>
      <c r="AW6" s="73"/>
      <c r="AX6" s="73"/>
      <c r="AY6" s="85"/>
      <c r="AZ6" s="73"/>
      <c r="BA6" s="73"/>
      <c r="BB6" s="73"/>
      <c r="BC6" s="73"/>
      <c r="BD6" s="73"/>
      <c r="BE6" s="73"/>
      <c r="BF6" s="73"/>
      <c r="BG6" s="85"/>
      <c r="BH6" s="73"/>
      <c r="BI6" s="73"/>
      <c r="BJ6" s="73"/>
      <c r="BK6" s="73"/>
    </row>
    <row r="7" spans="2:63" ht="11.45" customHeight="1" x14ac:dyDescent="0.2">
      <c r="B7" s="111" t="s">
        <v>82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84"/>
      <c r="O7" s="84"/>
      <c r="P7" s="84"/>
      <c r="Q7" s="84"/>
      <c r="R7" s="84"/>
      <c r="S7" s="84"/>
      <c r="T7" s="84"/>
      <c r="V7" s="84"/>
      <c r="W7" s="84"/>
      <c r="X7" s="84"/>
      <c r="Y7" s="102"/>
      <c r="AA7" s="107" t="s">
        <v>88</v>
      </c>
      <c r="AB7" s="84"/>
      <c r="AC7" s="84"/>
      <c r="AF7" s="104"/>
      <c r="AH7" s="107" t="s">
        <v>6</v>
      </c>
      <c r="AK7" s="84"/>
      <c r="AL7" s="84"/>
      <c r="AM7" s="84"/>
      <c r="AN7" s="84"/>
      <c r="AO7" s="84"/>
      <c r="AP7" s="84"/>
      <c r="AQ7" s="95"/>
    </row>
    <row r="8" spans="2:63" ht="11.45" customHeight="1" x14ac:dyDescent="0.2">
      <c r="B8" s="111" t="s">
        <v>83</v>
      </c>
      <c r="D8" s="73"/>
      <c r="E8" s="73"/>
      <c r="F8" s="73"/>
      <c r="G8" s="73"/>
      <c r="J8" s="73"/>
      <c r="K8" s="73"/>
      <c r="L8" s="73"/>
      <c r="M8" s="73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107" t="s">
        <v>89</v>
      </c>
      <c r="AE8" s="73"/>
      <c r="AH8" s="384"/>
      <c r="AI8" s="384"/>
      <c r="AJ8" s="384"/>
      <c r="AK8" s="384"/>
      <c r="AL8" s="384"/>
      <c r="AM8" s="384"/>
      <c r="AN8" s="384"/>
      <c r="AO8" s="384"/>
      <c r="AP8" s="384"/>
      <c r="AQ8" s="95"/>
    </row>
    <row r="9" spans="2:63" ht="11.45" customHeight="1" x14ac:dyDescent="0.2">
      <c r="B9" s="111" t="s">
        <v>84</v>
      </c>
      <c r="C9" s="73"/>
      <c r="D9" s="73"/>
      <c r="E9" s="73"/>
      <c r="F9" s="73"/>
      <c r="G9" s="84"/>
      <c r="H9" s="84"/>
      <c r="I9" s="84"/>
      <c r="J9" s="84"/>
      <c r="K9" s="84"/>
      <c r="L9" s="84"/>
      <c r="M9" s="84"/>
      <c r="N9" s="383"/>
      <c r="O9" s="383"/>
      <c r="P9" s="383"/>
      <c r="Q9" s="383"/>
      <c r="R9" s="383"/>
      <c r="S9" s="383"/>
      <c r="T9" s="108" t="s">
        <v>90</v>
      </c>
      <c r="U9" s="84"/>
      <c r="V9" s="84"/>
      <c r="W9" s="84"/>
      <c r="X9" s="84"/>
      <c r="Y9" s="84"/>
      <c r="Z9" s="84"/>
      <c r="AA9" s="84"/>
      <c r="AB9" s="84"/>
      <c r="AC9" s="84"/>
      <c r="AD9" s="383"/>
      <c r="AE9" s="383"/>
      <c r="AF9" s="383"/>
      <c r="AG9" s="383"/>
      <c r="AH9" s="107" t="s">
        <v>87</v>
      </c>
      <c r="AI9" s="73"/>
      <c r="AJ9" s="88"/>
      <c r="AK9" s="84"/>
      <c r="AL9" s="432"/>
      <c r="AM9" s="432"/>
      <c r="AN9" s="432"/>
      <c r="AO9" s="432"/>
      <c r="AP9" s="432"/>
      <c r="AQ9" s="95"/>
    </row>
    <row r="10" spans="2:63" ht="3" customHeight="1" x14ac:dyDescent="0.2">
      <c r="B10" s="112"/>
      <c r="C10" s="73"/>
      <c r="D10" s="73"/>
      <c r="E10" s="73"/>
      <c r="F10" s="73"/>
      <c r="G10" s="84"/>
      <c r="H10" s="84"/>
      <c r="I10" s="84"/>
      <c r="J10" s="84"/>
      <c r="K10" s="84"/>
      <c r="L10" s="84"/>
      <c r="M10" s="84"/>
      <c r="N10" s="86"/>
      <c r="O10" s="86"/>
      <c r="P10" s="86"/>
      <c r="Q10" s="86"/>
      <c r="R10" s="86"/>
      <c r="S10" s="86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6"/>
      <c r="AE10" s="86"/>
      <c r="AF10" s="86"/>
      <c r="AG10" s="86"/>
      <c r="AH10" s="73"/>
      <c r="AI10" s="73"/>
      <c r="AJ10" s="88"/>
      <c r="AK10" s="84"/>
      <c r="AL10" s="86"/>
      <c r="AM10" s="86"/>
      <c r="AN10" s="86"/>
      <c r="AO10" s="86"/>
      <c r="AP10" s="86"/>
      <c r="AQ10" s="95"/>
    </row>
    <row r="11" spans="2:63" ht="23.1" customHeight="1" x14ac:dyDescent="0.2">
      <c r="B11" s="416" t="s">
        <v>92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73"/>
      <c r="X11" s="380" t="s">
        <v>95</v>
      </c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95"/>
    </row>
    <row r="12" spans="2:63" ht="11.45" customHeight="1" x14ac:dyDescent="0.2">
      <c r="B12" s="382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73"/>
      <c r="P12" s="409"/>
      <c r="Q12" s="409"/>
      <c r="R12" s="409"/>
      <c r="S12" s="409"/>
      <c r="T12" s="409"/>
      <c r="U12" s="409"/>
      <c r="V12" s="409"/>
      <c r="W12" s="7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95"/>
    </row>
    <row r="13" spans="2:63" ht="11.45" customHeight="1" x14ac:dyDescent="0.2">
      <c r="B13" s="111" t="s">
        <v>75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107" t="s">
        <v>93</v>
      </c>
      <c r="Q13" s="73"/>
      <c r="R13" s="73"/>
      <c r="S13" s="73"/>
      <c r="T13" s="73"/>
      <c r="U13" s="73"/>
      <c r="V13" s="73"/>
      <c r="W13" s="73"/>
      <c r="X13" s="107" t="s">
        <v>5</v>
      </c>
      <c r="Y13" s="73"/>
      <c r="Z13" s="73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3"/>
      <c r="AP13" s="73"/>
      <c r="AQ13" s="95"/>
    </row>
    <row r="14" spans="2:63" ht="11.45" customHeight="1" x14ac:dyDescent="0.2">
      <c r="B14" s="382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7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95"/>
    </row>
    <row r="15" spans="2:63" ht="11.45" customHeight="1" x14ac:dyDescent="0.2">
      <c r="B15" s="111" t="s">
        <v>76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107" t="s">
        <v>96</v>
      </c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P15" s="73"/>
      <c r="AQ15" s="95"/>
    </row>
    <row r="16" spans="2:63" ht="11.45" customHeight="1" x14ac:dyDescent="0.2">
      <c r="B16" s="382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73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95"/>
    </row>
    <row r="17" spans="2:43" ht="11.45" customHeight="1" x14ac:dyDescent="0.2">
      <c r="B17" s="111" t="s">
        <v>94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107" t="s">
        <v>77</v>
      </c>
      <c r="AP17" s="73"/>
      <c r="AQ17" s="95"/>
    </row>
    <row r="18" spans="2:43" ht="3" customHeight="1" x14ac:dyDescent="0.2">
      <c r="B18" s="11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AP18" s="73"/>
      <c r="AQ18" s="95"/>
    </row>
    <row r="19" spans="2:43" ht="11.45" customHeight="1" x14ac:dyDescent="0.2">
      <c r="B19" s="113" t="s">
        <v>97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AP19" s="73"/>
      <c r="AQ19" s="95"/>
    </row>
    <row r="20" spans="2:43" ht="11.45" customHeight="1" x14ac:dyDescent="0.2">
      <c r="B20" s="1"/>
      <c r="C20" s="73" t="s">
        <v>3</v>
      </c>
      <c r="D20" s="73"/>
      <c r="E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106"/>
      <c r="AI20" s="107" t="s">
        <v>88</v>
      </c>
      <c r="AJ20" s="73"/>
      <c r="AK20" s="73"/>
      <c r="AL20" s="73"/>
      <c r="AM20" s="105"/>
      <c r="AN20" s="107" t="s">
        <v>6</v>
      </c>
      <c r="AO20" s="73"/>
      <c r="AP20" s="73"/>
      <c r="AQ20" s="95"/>
    </row>
    <row r="21" spans="2:43" ht="11.45" customHeight="1" x14ac:dyDescent="0.2">
      <c r="B21" s="1"/>
      <c r="C21" s="81"/>
      <c r="D21" s="73"/>
      <c r="E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95"/>
    </row>
    <row r="22" spans="2:43" ht="11.45" customHeight="1" x14ac:dyDescent="0.2">
      <c r="B22" s="1"/>
      <c r="C22" s="73"/>
      <c r="D22" s="73"/>
      <c r="E22" s="73"/>
      <c r="G22" s="73" t="s">
        <v>2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95"/>
    </row>
    <row r="23" spans="2:43" ht="11.45" customHeight="1" x14ac:dyDescent="0.2">
      <c r="B23" s="1"/>
      <c r="C23" s="73"/>
      <c r="D23" s="73"/>
      <c r="E23" s="73"/>
      <c r="G23" s="81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95"/>
    </row>
    <row r="24" spans="2:43" ht="11.45" customHeight="1" x14ac:dyDescent="0.2">
      <c r="B24" s="1"/>
      <c r="C24" s="73" t="s">
        <v>4</v>
      </c>
      <c r="D24" s="73"/>
      <c r="E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106"/>
      <c r="AI24" s="107" t="s">
        <v>88</v>
      </c>
      <c r="AJ24" s="73"/>
      <c r="AK24" s="73"/>
      <c r="AL24" s="73"/>
      <c r="AM24" s="106"/>
      <c r="AN24" s="107" t="s">
        <v>6</v>
      </c>
      <c r="AO24" s="73"/>
      <c r="AP24" s="73"/>
      <c r="AQ24" s="95"/>
    </row>
    <row r="25" spans="2:43" ht="11.45" customHeight="1" x14ac:dyDescent="0.2">
      <c r="B25" s="1"/>
      <c r="C25" s="81"/>
      <c r="D25" s="73"/>
      <c r="E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95"/>
    </row>
    <row r="26" spans="2:43" ht="3" customHeight="1" x14ac:dyDescent="0.2">
      <c r="B26" s="11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95"/>
    </row>
    <row r="27" spans="2:43" ht="11.45" customHeight="1" x14ac:dyDescent="0.2">
      <c r="B27" s="113" t="s">
        <v>103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95"/>
    </row>
    <row r="28" spans="2:43" ht="11.45" customHeight="1" x14ac:dyDescent="0.2">
      <c r="B28" s="125"/>
      <c r="C28" s="390" t="s">
        <v>98</v>
      </c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73"/>
      <c r="T28" s="73"/>
      <c r="W28" s="78"/>
      <c r="X28" s="390" t="s">
        <v>102</v>
      </c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95"/>
    </row>
    <row r="29" spans="2:43" ht="11.45" customHeight="1" x14ac:dyDescent="0.2">
      <c r="B29" s="114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73"/>
      <c r="T29" s="73"/>
      <c r="V29" s="89"/>
      <c r="W29" s="74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95"/>
    </row>
    <row r="30" spans="2:43" ht="11.45" customHeight="1" x14ac:dyDescent="0.2">
      <c r="B30" s="115"/>
      <c r="C30" s="390" t="s">
        <v>99</v>
      </c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73"/>
      <c r="T30" s="73"/>
      <c r="W30" s="78"/>
      <c r="X30" s="390" t="s">
        <v>104</v>
      </c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95"/>
    </row>
    <row r="31" spans="2:43" ht="11.45" customHeight="1" x14ac:dyDescent="0.2">
      <c r="B31" s="114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73"/>
      <c r="T31" s="73"/>
      <c r="V31" s="89"/>
      <c r="W31" s="74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1"/>
      <c r="AQ31" s="95"/>
    </row>
    <row r="32" spans="2:43" ht="11.45" customHeight="1" x14ac:dyDescent="0.2">
      <c r="B32" s="115"/>
      <c r="C32" s="390" t="s">
        <v>100</v>
      </c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73"/>
      <c r="W32" s="78"/>
      <c r="X32" s="390" t="s">
        <v>105</v>
      </c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95"/>
    </row>
    <row r="33" spans="2:43" ht="11.45" customHeight="1" x14ac:dyDescent="0.2">
      <c r="B33" s="114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73"/>
      <c r="V33" s="89"/>
      <c r="W33" s="74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95"/>
    </row>
    <row r="34" spans="2:43" ht="11.45" customHeight="1" x14ac:dyDescent="0.2">
      <c r="B34" s="115"/>
      <c r="C34" s="390" t="s">
        <v>101</v>
      </c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73"/>
      <c r="W34" s="78"/>
      <c r="X34" s="390" t="s">
        <v>106</v>
      </c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95"/>
    </row>
    <row r="35" spans="2:43" ht="11.45" customHeight="1" x14ac:dyDescent="0.2">
      <c r="B35" s="114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73"/>
      <c r="V35" s="89"/>
      <c r="W35" s="74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95"/>
    </row>
    <row r="36" spans="2:43" ht="11.45" customHeight="1" x14ac:dyDescent="0.2">
      <c r="B36" s="115"/>
      <c r="C36" s="390" t="s">
        <v>107</v>
      </c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84"/>
      <c r="U36" s="84"/>
      <c r="V36" s="84"/>
      <c r="W36" s="2"/>
      <c r="X36" s="107" t="s">
        <v>108</v>
      </c>
      <c r="Y36" s="84"/>
      <c r="Z36" s="84"/>
      <c r="AA36" s="84"/>
      <c r="AB36" s="84"/>
      <c r="AC36" s="84"/>
      <c r="AD36" s="84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95"/>
    </row>
    <row r="37" spans="2:43" ht="3" customHeight="1" x14ac:dyDescent="0.2">
      <c r="B37" s="112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95"/>
    </row>
    <row r="38" spans="2:43" ht="11.45" customHeight="1" x14ac:dyDescent="0.2">
      <c r="B38" s="113" t="s">
        <v>109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95"/>
    </row>
    <row r="39" spans="2:43" ht="11.45" customHeight="1" x14ac:dyDescent="0.2">
      <c r="B39" s="115"/>
      <c r="C39" s="390" t="s">
        <v>110</v>
      </c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76"/>
      <c r="AQ39" s="95"/>
    </row>
    <row r="40" spans="2:43" ht="11.45" customHeight="1" x14ac:dyDescent="0.2">
      <c r="B40" s="114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76"/>
      <c r="AQ40" s="95"/>
    </row>
    <row r="41" spans="2:43" ht="11.45" customHeight="1" x14ac:dyDescent="0.2">
      <c r="B41" s="115"/>
      <c r="C41" s="390" t="s">
        <v>111</v>
      </c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77"/>
      <c r="AQ41" s="95"/>
    </row>
    <row r="42" spans="2:43" ht="11.45" customHeight="1" x14ac:dyDescent="0.2">
      <c r="B42" s="114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7"/>
      <c r="AQ42" s="95"/>
    </row>
    <row r="43" spans="2:43" ht="11.45" customHeight="1" x14ac:dyDescent="0.2">
      <c r="B43" s="122"/>
      <c r="C43" s="390" t="s">
        <v>112</v>
      </c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76"/>
      <c r="AQ43" s="95"/>
    </row>
    <row r="44" spans="2:43" ht="11.45" customHeight="1" x14ac:dyDescent="0.2">
      <c r="B44" s="112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76"/>
      <c r="AQ44" s="95"/>
    </row>
    <row r="45" spans="2:43" ht="11.45" customHeight="1" x14ac:dyDescent="0.2">
      <c r="B45" s="115"/>
      <c r="C45" s="390" t="s">
        <v>113</v>
      </c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76"/>
      <c r="AQ45" s="95"/>
    </row>
    <row r="46" spans="2:43" ht="11.45" customHeight="1" x14ac:dyDescent="0.2">
      <c r="B46" s="114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76"/>
      <c r="AQ46" s="95"/>
    </row>
    <row r="47" spans="2:43" ht="11.45" customHeight="1" x14ac:dyDescent="0.2">
      <c r="B47" s="115"/>
      <c r="C47" s="390" t="s">
        <v>114</v>
      </c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76"/>
      <c r="AQ47" s="95"/>
    </row>
    <row r="48" spans="2:43" ht="18.75" customHeight="1" x14ac:dyDescent="0.2">
      <c r="B48" s="112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76"/>
      <c r="AQ48" s="95"/>
    </row>
    <row r="49" spans="2:43" ht="3" customHeight="1" x14ac:dyDescent="0.2">
      <c r="B49" s="11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95"/>
    </row>
    <row r="50" spans="2:43" ht="11.45" customHeight="1" x14ac:dyDescent="0.2">
      <c r="B50" s="113" t="s">
        <v>115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95"/>
    </row>
    <row r="51" spans="2:43" ht="11.45" customHeight="1" x14ac:dyDescent="0.2">
      <c r="B51" s="395" t="s">
        <v>116</v>
      </c>
      <c r="C51" s="391"/>
      <c r="D51" s="391"/>
      <c r="E51" s="391"/>
      <c r="F51" s="391"/>
      <c r="G51" s="391"/>
      <c r="H51" s="103"/>
      <c r="I51" s="390" t="s">
        <v>117</v>
      </c>
      <c r="J51" s="391"/>
      <c r="K51" s="391"/>
      <c r="L51" s="391"/>
      <c r="M51" s="391"/>
      <c r="N51" s="391"/>
      <c r="O51" s="391"/>
      <c r="P51" s="391"/>
      <c r="Q51" s="103"/>
      <c r="R51" s="390" t="s">
        <v>118</v>
      </c>
      <c r="S51" s="391"/>
      <c r="T51" s="391"/>
      <c r="U51" s="391"/>
      <c r="V51" s="391"/>
      <c r="W51" s="391"/>
      <c r="X51" s="391"/>
      <c r="Y51" s="391"/>
      <c r="Z51" s="391"/>
      <c r="AA51" s="79"/>
      <c r="AB51" s="390" t="s">
        <v>119</v>
      </c>
      <c r="AC51" s="391"/>
      <c r="AD51" s="391"/>
      <c r="AE51" s="391"/>
      <c r="AF51" s="391"/>
      <c r="AG51" s="391"/>
      <c r="AH51" s="391"/>
      <c r="AI51" s="103"/>
      <c r="AJ51" s="397" t="s">
        <v>0</v>
      </c>
      <c r="AK51" s="388"/>
      <c r="AL51" s="388"/>
      <c r="AM51" s="388"/>
      <c r="AN51" s="388"/>
      <c r="AO51" s="388"/>
      <c r="AP51" s="73"/>
      <c r="AQ51" s="95"/>
    </row>
    <row r="52" spans="2:43" ht="11.45" customHeight="1" x14ac:dyDescent="0.2">
      <c r="B52" s="396"/>
      <c r="C52" s="391"/>
      <c r="D52" s="391"/>
      <c r="E52" s="391"/>
      <c r="F52" s="391"/>
      <c r="G52" s="391"/>
      <c r="H52" s="74"/>
      <c r="I52" s="391"/>
      <c r="J52" s="391"/>
      <c r="K52" s="391"/>
      <c r="L52" s="391"/>
      <c r="M52" s="391"/>
      <c r="N52" s="391"/>
      <c r="O52" s="391"/>
      <c r="P52" s="391"/>
      <c r="Q52" s="74"/>
      <c r="R52" s="391"/>
      <c r="S52" s="391"/>
      <c r="T52" s="391"/>
      <c r="U52" s="391"/>
      <c r="V52" s="391"/>
      <c r="W52" s="391"/>
      <c r="X52" s="391"/>
      <c r="Y52" s="391"/>
      <c r="Z52" s="391"/>
      <c r="AA52" s="73"/>
      <c r="AB52" s="391"/>
      <c r="AC52" s="391"/>
      <c r="AD52" s="391"/>
      <c r="AE52" s="391"/>
      <c r="AF52" s="391"/>
      <c r="AG52" s="391"/>
      <c r="AH52" s="391"/>
      <c r="AI52" s="81"/>
      <c r="AJ52" s="87"/>
      <c r="AK52" s="87"/>
      <c r="AL52" s="87"/>
      <c r="AM52" s="87"/>
      <c r="AN52" s="87"/>
      <c r="AO52" s="87"/>
      <c r="AP52" s="73"/>
      <c r="AQ52" s="95"/>
    </row>
    <row r="53" spans="2:43" ht="11.45" customHeight="1" x14ac:dyDescent="0.2">
      <c r="B53" s="395" t="s">
        <v>121</v>
      </c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123"/>
      <c r="T53" s="107" t="s">
        <v>88</v>
      </c>
      <c r="U53" s="73"/>
      <c r="V53" s="73"/>
      <c r="W53" s="73"/>
      <c r="X53" s="73"/>
      <c r="Y53" s="79"/>
      <c r="Z53" s="107" t="s">
        <v>120</v>
      </c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95"/>
    </row>
    <row r="54" spans="2:43" ht="11.45" customHeight="1" x14ac:dyDescent="0.2">
      <c r="B54" s="396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80"/>
      <c r="T54" s="80"/>
      <c r="U54" s="80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95"/>
    </row>
    <row r="55" spans="2:43" ht="11.45" customHeight="1" x14ac:dyDescent="0.2">
      <c r="B55" s="387" t="s">
        <v>122</v>
      </c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9"/>
      <c r="Y55" s="389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73"/>
      <c r="AQ55" s="95"/>
    </row>
    <row r="56" spans="2:43" ht="3" customHeight="1" x14ac:dyDescent="0.2">
      <c r="B56" s="116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95"/>
    </row>
    <row r="57" spans="2:43" ht="12" customHeight="1" x14ac:dyDescent="0.2">
      <c r="B57" s="440" t="s">
        <v>123</v>
      </c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95"/>
    </row>
    <row r="58" spans="2:43" ht="12" customHeight="1" x14ac:dyDescent="0.2">
      <c r="B58" s="440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  <c r="AM58" s="441"/>
      <c r="AN58" s="441"/>
      <c r="AO58" s="441"/>
      <c r="AP58" s="441"/>
      <c r="AQ58" s="95"/>
    </row>
    <row r="59" spans="2:43" ht="12" customHeight="1" x14ac:dyDescent="0.2">
      <c r="B59" s="440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96"/>
    </row>
    <row r="60" spans="2:43" ht="12" customHeight="1" x14ac:dyDescent="0.2">
      <c r="B60" s="440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96"/>
    </row>
    <row r="61" spans="2:43" ht="12" customHeight="1" x14ac:dyDescent="0.2">
      <c r="B61" s="440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96"/>
    </row>
    <row r="62" spans="2:43" ht="12" customHeight="1" x14ac:dyDescent="0.2">
      <c r="B62" s="440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96"/>
    </row>
    <row r="63" spans="2:43" ht="3" customHeight="1" x14ac:dyDescent="0.2">
      <c r="B63" s="117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72"/>
      <c r="AQ63" s="96"/>
    </row>
    <row r="64" spans="2:43" ht="11.45" customHeight="1" x14ac:dyDescent="0.2">
      <c r="B64" s="110" t="s">
        <v>124</v>
      </c>
      <c r="C64" s="72"/>
      <c r="D64" s="72"/>
      <c r="E64" s="72"/>
      <c r="F64" s="72"/>
      <c r="G64" s="72"/>
      <c r="H64" s="72"/>
      <c r="I64" s="72"/>
      <c r="J64" s="72"/>
      <c r="K64" s="72"/>
      <c r="L64" s="73"/>
      <c r="M64" s="73"/>
      <c r="N64" s="73"/>
      <c r="O64" s="73"/>
      <c r="P64" s="73"/>
      <c r="Q64" s="73"/>
      <c r="R64" s="73"/>
      <c r="S64" s="438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96"/>
    </row>
    <row r="65" spans="2:45" ht="11.45" customHeight="1" x14ac:dyDescent="0.2">
      <c r="B65" s="421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96"/>
    </row>
    <row r="66" spans="2:45" ht="3" customHeight="1" x14ac:dyDescent="0.2">
      <c r="B66" s="119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3"/>
      <c r="Z66" s="86"/>
      <c r="AA66" s="86"/>
      <c r="AB66" s="86"/>
      <c r="AC66" s="86"/>
      <c r="AD66" s="86"/>
      <c r="AE66" s="83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96"/>
    </row>
    <row r="67" spans="2:45" ht="11.45" customHeight="1" x14ac:dyDescent="0.2">
      <c r="B67" s="118" t="s">
        <v>1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8"/>
      <c r="Z67" s="107" t="s">
        <v>88</v>
      </c>
      <c r="AA67" s="73"/>
      <c r="AB67" s="73"/>
      <c r="AC67" s="73"/>
      <c r="AD67" s="73"/>
      <c r="AE67" s="78"/>
      <c r="AF67" s="107" t="s">
        <v>6</v>
      </c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95"/>
      <c r="AR67" s="73"/>
      <c r="AS67" s="73"/>
    </row>
    <row r="68" spans="2:45" ht="11.45" customHeight="1" x14ac:dyDescent="0.2">
      <c r="B68" s="120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96"/>
    </row>
    <row r="69" spans="2:45" ht="3" customHeight="1" x14ac:dyDescent="0.2">
      <c r="B69" s="120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96"/>
    </row>
    <row r="70" spans="2:45" ht="21" customHeight="1" x14ac:dyDescent="0.2">
      <c r="B70" s="387" t="s">
        <v>125</v>
      </c>
      <c r="C70" s="388"/>
      <c r="D70" s="388"/>
      <c r="E70" s="388"/>
      <c r="F70" s="388"/>
      <c r="G70" s="388"/>
      <c r="H70" s="388"/>
      <c r="I70" s="388"/>
      <c r="J70" s="388"/>
      <c r="K70" s="402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92"/>
      <c r="AG70" s="405" t="s">
        <v>78</v>
      </c>
      <c r="AH70" s="406"/>
      <c r="AI70" s="422"/>
      <c r="AJ70" s="422"/>
      <c r="AK70" s="422"/>
      <c r="AL70" s="422"/>
      <c r="AM70" s="422"/>
      <c r="AN70" s="422"/>
      <c r="AO70" s="422"/>
      <c r="AP70" s="422"/>
      <c r="AQ70" s="96"/>
    </row>
    <row r="71" spans="2:45" ht="21" customHeight="1" x14ac:dyDescent="0.2">
      <c r="B71" s="426" t="s">
        <v>131</v>
      </c>
      <c r="C71" s="427"/>
      <c r="D71" s="427"/>
      <c r="E71" s="427"/>
      <c r="F71" s="427"/>
      <c r="G71" s="427"/>
      <c r="H71" s="427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W71" s="414" t="s">
        <v>128</v>
      </c>
      <c r="X71" s="388"/>
      <c r="Y71" s="388"/>
      <c r="Z71" s="415"/>
      <c r="AA71" s="415"/>
      <c r="AB71" s="415"/>
      <c r="AC71" s="415"/>
      <c r="AD71" s="415"/>
      <c r="AE71" s="415"/>
      <c r="AG71" s="414" t="s">
        <v>127</v>
      </c>
      <c r="AH71" s="388"/>
      <c r="AI71" s="388"/>
      <c r="AJ71" s="415"/>
      <c r="AK71" s="415"/>
      <c r="AL71" s="415"/>
      <c r="AM71" s="415"/>
      <c r="AN71" s="415"/>
      <c r="AO71" s="415"/>
      <c r="AP71" s="415"/>
      <c r="AQ71" s="96"/>
    </row>
    <row r="72" spans="2:45" ht="21" customHeight="1" x14ac:dyDescent="0.2">
      <c r="B72" s="426" t="s">
        <v>126</v>
      </c>
      <c r="C72" s="427"/>
      <c r="D72" s="427"/>
      <c r="E72" s="427"/>
      <c r="F72" s="379"/>
      <c r="G72" s="379"/>
      <c r="H72" s="379"/>
      <c r="I72" s="379"/>
      <c r="J72" s="379"/>
      <c r="K72" s="379"/>
      <c r="L72" s="379"/>
      <c r="M72" s="379"/>
      <c r="N72" s="379"/>
      <c r="P72" s="414" t="s">
        <v>129</v>
      </c>
      <c r="Q72" s="388"/>
      <c r="R72" s="388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5"/>
      <c r="AN72" s="385"/>
      <c r="AO72" s="385"/>
      <c r="AP72" s="385"/>
      <c r="AQ72" s="96"/>
    </row>
    <row r="73" spans="2:45" ht="3" customHeight="1" x14ac:dyDescent="0.2">
      <c r="B73" s="118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96"/>
    </row>
    <row r="74" spans="2:45" ht="12" customHeight="1" x14ac:dyDescent="0.2">
      <c r="B74" s="423" t="s">
        <v>130</v>
      </c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5"/>
      <c r="AQ74" s="96"/>
    </row>
    <row r="75" spans="2:45" ht="3" customHeight="1" x14ac:dyDescent="0.2">
      <c r="B75" s="1"/>
      <c r="AQ75" s="96"/>
    </row>
    <row r="76" spans="2:45" ht="11.45" customHeight="1" x14ac:dyDescent="0.2">
      <c r="B76" s="387" t="s">
        <v>132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87"/>
      <c r="N76" s="90"/>
      <c r="O76" s="414" t="s">
        <v>133</v>
      </c>
      <c r="P76" s="388"/>
      <c r="Q76" s="388"/>
      <c r="R76" s="388"/>
      <c r="S76" s="72"/>
      <c r="T76" s="91"/>
      <c r="U76" s="414" t="s">
        <v>134</v>
      </c>
      <c r="V76" s="388"/>
      <c r="W76" s="388"/>
      <c r="X76" s="388"/>
      <c r="Y76" s="87"/>
      <c r="Z76" s="91"/>
      <c r="AA76" s="124" t="s">
        <v>135</v>
      </c>
      <c r="AB76" s="72"/>
      <c r="AC76" s="72"/>
      <c r="AE76" s="411"/>
      <c r="AF76" s="411"/>
      <c r="AG76" s="411"/>
      <c r="AH76" s="411"/>
      <c r="AI76" s="411"/>
      <c r="AJ76" s="411"/>
      <c r="AK76" s="411"/>
      <c r="AL76" s="411"/>
      <c r="AM76" s="411"/>
      <c r="AN76" s="411"/>
      <c r="AO76" s="411"/>
      <c r="AP76" s="411"/>
      <c r="AQ76" s="96"/>
    </row>
    <row r="77" spans="2:45" ht="11.45" customHeight="1" x14ac:dyDescent="0.2">
      <c r="B77" s="417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87"/>
      <c r="N77" s="87"/>
      <c r="O77" s="388"/>
      <c r="P77" s="388"/>
      <c r="Q77" s="388"/>
      <c r="R77" s="388"/>
      <c r="S77" s="72"/>
      <c r="T77" s="72"/>
      <c r="U77" s="388"/>
      <c r="V77" s="388"/>
      <c r="W77" s="388"/>
      <c r="X77" s="388"/>
      <c r="Y77" s="87"/>
      <c r="Z77" s="72"/>
      <c r="AA77" s="411"/>
      <c r="AB77" s="411"/>
      <c r="AC77" s="411"/>
      <c r="AD77" s="411"/>
      <c r="AE77" s="411"/>
      <c r="AF77" s="411"/>
      <c r="AG77" s="411"/>
      <c r="AH77" s="411"/>
      <c r="AI77" s="411"/>
      <c r="AJ77" s="411"/>
      <c r="AK77" s="411"/>
      <c r="AL77" s="411"/>
      <c r="AM77" s="411"/>
      <c r="AN77" s="411"/>
      <c r="AO77" s="411"/>
      <c r="AP77" s="411"/>
      <c r="AQ77" s="96"/>
    </row>
    <row r="78" spans="2:45" ht="3" customHeight="1" x14ac:dyDescent="0.2">
      <c r="B78" s="118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96"/>
    </row>
    <row r="79" spans="2:45" ht="11.45" customHeight="1" x14ac:dyDescent="0.2">
      <c r="B79" s="426" t="s">
        <v>136</v>
      </c>
      <c r="C79" s="427"/>
      <c r="D79" s="427"/>
      <c r="E79" s="427"/>
      <c r="F79" s="427"/>
      <c r="G79" s="427"/>
      <c r="H79" s="427"/>
      <c r="I79" s="427"/>
      <c r="J79" s="427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I79" s="405" t="s">
        <v>78</v>
      </c>
      <c r="AJ79" s="406"/>
      <c r="AK79" s="436"/>
      <c r="AL79" s="436"/>
      <c r="AM79" s="436"/>
      <c r="AN79" s="436"/>
      <c r="AO79" s="436"/>
      <c r="AP79" s="436"/>
      <c r="AQ79" s="96"/>
    </row>
    <row r="80" spans="2:45" ht="11.45" customHeight="1" x14ac:dyDescent="0.2">
      <c r="B80" s="435"/>
      <c r="C80" s="427"/>
      <c r="D80" s="427"/>
      <c r="E80" s="427"/>
      <c r="F80" s="427"/>
      <c r="G80" s="427"/>
      <c r="H80" s="427"/>
      <c r="I80" s="427"/>
      <c r="J80" s="427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I80" s="406"/>
      <c r="AJ80" s="406"/>
      <c r="AK80" s="437"/>
      <c r="AL80" s="437"/>
      <c r="AM80" s="437"/>
      <c r="AN80" s="437"/>
      <c r="AO80" s="437"/>
      <c r="AP80" s="437"/>
      <c r="AQ80" s="96"/>
    </row>
    <row r="81" spans="1:43" ht="11.45" customHeight="1" x14ac:dyDescent="0.2">
      <c r="B81" s="387" t="s">
        <v>137</v>
      </c>
      <c r="C81" s="388"/>
      <c r="D81" s="388"/>
      <c r="E81" s="38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U81" s="430" t="s">
        <v>138</v>
      </c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388"/>
      <c r="AG81" s="388"/>
      <c r="AH81" s="388"/>
      <c r="AI81" s="388"/>
      <c r="AJ81" s="388"/>
      <c r="AK81" s="388"/>
      <c r="AL81" s="388"/>
      <c r="AM81" s="388"/>
      <c r="AN81" s="388"/>
      <c r="AO81" s="388"/>
      <c r="AP81" s="388"/>
      <c r="AQ81" s="96"/>
    </row>
    <row r="82" spans="1:43" ht="11.45" customHeight="1" x14ac:dyDescent="0.2">
      <c r="B82" s="417"/>
      <c r="C82" s="388"/>
      <c r="D82" s="388"/>
      <c r="E82" s="388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87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96"/>
    </row>
    <row r="83" spans="1:43" ht="3" customHeight="1" thickBot="1" x14ac:dyDescent="0.25">
      <c r="A83" s="126"/>
      <c r="B83" s="121"/>
      <c r="C83" s="97"/>
      <c r="D83" s="97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1"/>
    </row>
  </sheetData>
  <mergeCells count="83">
    <mergeCell ref="B57:AP62"/>
    <mergeCell ref="B70:J70"/>
    <mergeCell ref="AG70:AH70"/>
    <mergeCell ref="U81:AE82"/>
    <mergeCell ref="P72:R72"/>
    <mergeCell ref="AE76:AP76"/>
    <mergeCell ref="AL9:AP9"/>
    <mergeCell ref="U22:AP22"/>
    <mergeCell ref="U23:AP23"/>
    <mergeCell ref="X28:AP29"/>
    <mergeCell ref="K79:AG80"/>
    <mergeCell ref="I71:U71"/>
    <mergeCell ref="B79:J80"/>
    <mergeCell ref="C39:AO40"/>
    <mergeCell ref="AA77:AP77"/>
    <mergeCell ref="C41:AO42"/>
    <mergeCell ref="AI79:AJ80"/>
    <mergeCell ref="AK79:AP80"/>
    <mergeCell ref="S64:AP64"/>
    <mergeCell ref="C45:AO46"/>
    <mergeCell ref="X30:AP31"/>
    <mergeCell ref="U6:AG6"/>
    <mergeCell ref="B81:E82"/>
    <mergeCell ref="AF81:AP82"/>
    <mergeCell ref="R51:Z52"/>
    <mergeCell ref="Z55:AO55"/>
    <mergeCell ref="B65:AP65"/>
    <mergeCell ref="AI70:AP70"/>
    <mergeCell ref="U76:X77"/>
    <mergeCell ref="F72:N72"/>
    <mergeCell ref="B74:AP74"/>
    <mergeCell ref="B72:E72"/>
    <mergeCell ref="W71:Y71"/>
    <mergeCell ref="B71:H71"/>
    <mergeCell ref="F81:S82"/>
    <mergeCell ref="AG71:AI71"/>
    <mergeCell ref="Z71:AE71"/>
    <mergeCell ref="AJ71:AP71"/>
    <mergeCell ref="B11:V11"/>
    <mergeCell ref="B76:L77"/>
    <mergeCell ref="O76:R77"/>
    <mergeCell ref="P12:V12"/>
    <mergeCell ref="B14:V14"/>
    <mergeCell ref="B16:V16"/>
    <mergeCell ref="C28:R29"/>
    <mergeCell ref="C34:S35"/>
    <mergeCell ref="X16:AP16"/>
    <mergeCell ref="C30:R31"/>
    <mergeCell ref="C32:S33"/>
    <mergeCell ref="X14:AP14"/>
    <mergeCell ref="X34:AP35"/>
    <mergeCell ref="B1:AQ1"/>
    <mergeCell ref="AE36:AP36"/>
    <mergeCell ref="B51:G52"/>
    <mergeCell ref="I51:P52"/>
    <mergeCell ref="K70:AE70"/>
    <mergeCell ref="X3:AF3"/>
    <mergeCell ref="N9:S9"/>
    <mergeCell ref="C36:S37"/>
    <mergeCell ref="C47:AO48"/>
    <mergeCell ref="X32:AP33"/>
    <mergeCell ref="X4:AG4"/>
    <mergeCell ref="M4:W4"/>
    <mergeCell ref="M5:W5"/>
    <mergeCell ref="N8:AC8"/>
    <mergeCell ref="AH4:AP4"/>
    <mergeCell ref="B5:L5"/>
    <mergeCell ref="G3:W3"/>
    <mergeCell ref="X11:AP11"/>
    <mergeCell ref="B12:N12"/>
    <mergeCell ref="AH8:AP8"/>
    <mergeCell ref="S72:AP72"/>
    <mergeCell ref="AL5:AP5"/>
    <mergeCell ref="AL6:AP6"/>
    <mergeCell ref="B55:Y55"/>
    <mergeCell ref="C43:AO44"/>
    <mergeCell ref="X12:AP12"/>
    <mergeCell ref="B3:F3"/>
    <mergeCell ref="AG3:AP3"/>
    <mergeCell ref="AD9:AG9"/>
    <mergeCell ref="B53:R54"/>
    <mergeCell ref="AB51:AH52"/>
    <mergeCell ref="AJ51:AO51"/>
  </mergeCells>
  <phoneticPr fontId="4" type="noConversion"/>
  <printOptions horizontalCentered="1" verticalCentered="1"/>
  <pageMargins left="0.15748031496062992" right="0.15748031496062992" top="0.51181102362204722" bottom="0.51181102362204722" header="0.47244094488188981" footer="0.47244094488188981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AW264"/>
  <sheetViews>
    <sheetView showGridLines="0" workbookViewId="0">
      <selection activeCell="B13" sqref="B13:AU25"/>
    </sheetView>
  </sheetViews>
  <sheetFormatPr defaultRowHeight="11.25" x14ac:dyDescent="0.2"/>
  <cols>
    <col min="1" max="1" width="0.42578125" style="148" customWidth="1"/>
    <col min="2" max="2" width="0.7109375" style="148" customWidth="1"/>
    <col min="3" max="21" width="2.28515625" style="148" customWidth="1"/>
    <col min="22" max="23" width="3.7109375" style="148" customWidth="1"/>
    <col min="24" max="24" width="2.28515625" style="148" customWidth="1"/>
    <col min="25" max="25" width="3.5703125" style="148" customWidth="1"/>
    <col min="26" max="26" width="2.5703125" style="148" customWidth="1"/>
    <col min="27" max="27" width="2.28515625" style="148" customWidth="1"/>
    <col min="28" max="30" width="1.5703125" style="148" customWidth="1"/>
    <col min="31" max="31" width="1.28515625" style="148" customWidth="1"/>
    <col min="32" max="32" width="3.7109375" style="148" customWidth="1"/>
    <col min="33" max="34" width="2.28515625" style="148" customWidth="1"/>
    <col min="35" max="36" width="1.42578125" style="148" customWidth="1"/>
    <col min="37" max="37" width="1.85546875" style="148" customWidth="1"/>
    <col min="38" max="38" width="2.140625" style="148" customWidth="1"/>
    <col min="39" max="39" width="2.28515625" style="148" customWidth="1"/>
    <col min="40" max="40" width="2.42578125" style="148" customWidth="1"/>
    <col min="41" max="41" width="3.7109375" style="148" customWidth="1"/>
    <col min="42" max="42" width="20.85546875" style="148" customWidth="1"/>
    <col min="43" max="43" width="2.5703125" style="148" customWidth="1"/>
    <col min="44" max="47" width="2.28515625" style="148" customWidth="1"/>
    <col min="48" max="48" width="2.85546875" style="148" customWidth="1"/>
    <col min="49" max="49" width="9.140625" style="148"/>
    <col min="50" max="50" width="2" style="148" bestFit="1" customWidth="1"/>
    <col min="51" max="51" width="16.85546875" style="148" customWidth="1"/>
    <col min="52" max="16384" width="9.140625" style="148"/>
  </cols>
  <sheetData>
    <row r="1" spans="2:49" s="147" customFormat="1" ht="20.25" customHeight="1" x14ac:dyDescent="0.2">
      <c r="B1" s="442" t="s">
        <v>158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4"/>
    </row>
    <row r="2" spans="2:49" ht="6" customHeight="1" x14ac:dyDescent="0.2">
      <c r="B2" s="445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7"/>
    </row>
    <row r="3" spans="2:49" ht="3" customHeight="1" x14ac:dyDescent="0.2">
      <c r="B3" s="149"/>
      <c r="U3" s="150"/>
      <c r="V3" s="149"/>
      <c r="AA3" s="149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9"/>
    </row>
    <row r="4" spans="2:49" ht="11.25" customHeight="1" x14ac:dyDescent="0.2">
      <c r="B4" s="149"/>
      <c r="C4" s="151"/>
      <c r="D4" s="452" t="s">
        <v>159</v>
      </c>
      <c r="E4" s="453"/>
      <c r="F4" s="453"/>
      <c r="H4" s="151"/>
      <c r="I4" s="452" t="s">
        <v>160</v>
      </c>
      <c r="J4" s="453"/>
      <c r="K4" s="453"/>
      <c r="L4" s="453"/>
      <c r="M4" s="453"/>
      <c r="O4" s="151"/>
      <c r="P4" s="452" t="s">
        <v>161</v>
      </c>
      <c r="Q4" s="453"/>
      <c r="R4" s="453"/>
      <c r="S4" s="453"/>
      <c r="T4" s="453"/>
      <c r="U4" s="150"/>
      <c r="V4" s="149" t="s">
        <v>162</v>
      </c>
      <c r="AA4" s="149" t="s">
        <v>163</v>
      </c>
      <c r="AF4" s="152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1"/>
    </row>
    <row r="5" spans="2:49" ht="3" customHeight="1" x14ac:dyDescent="0.2">
      <c r="B5" s="149"/>
      <c r="U5" s="150"/>
      <c r="V5" s="454"/>
      <c r="W5" s="455"/>
      <c r="X5" s="455"/>
      <c r="Y5" s="455"/>
      <c r="Z5" s="455"/>
      <c r="AA5" s="153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5"/>
    </row>
    <row r="6" spans="2:49" ht="11.25" customHeight="1" x14ac:dyDescent="0.2">
      <c r="B6" s="149"/>
      <c r="C6" s="151"/>
      <c r="D6" s="452" t="s">
        <v>164</v>
      </c>
      <c r="E6" s="453"/>
      <c r="F6" s="453"/>
      <c r="H6" s="156"/>
      <c r="I6" s="452" t="s">
        <v>165</v>
      </c>
      <c r="J6" s="453"/>
      <c r="K6" s="453"/>
      <c r="L6" s="453"/>
      <c r="M6" s="453"/>
      <c r="O6" s="151"/>
      <c r="P6" s="457" t="s">
        <v>166</v>
      </c>
      <c r="Q6" s="458"/>
      <c r="R6" s="458"/>
      <c r="S6" s="458"/>
      <c r="T6" s="458"/>
      <c r="U6" s="459"/>
      <c r="V6" s="456"/>
      <c r="W6" s="455"/>
      <c r="X6" s="455"/>
      <c r="Y6" s="455"/>
      <c r="Z6" s="455"/>
      <c r="AA6" s="149" t="s">
        <v>5</v>
      </c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150"/>
    </row>
    <row r="7" spans="2:49" ht="1.5" customHeight="1" x14ac:dyDescent="0.2">
      <c r="B7" s="149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  <c r="V7" s="159"/>
      <c r="W7" s="157"/>
      <c r="X7" s="157"/>
      <c r="Y7" s="157"/>
      <c r="Z7" s="157"/>
      <c r="AA7" s="159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8"/>
    </row>
    <row r="8" spans="2:49" ht="12.75" customHeight="1" x14ac:dyDescent="0.2">
      <c r="B8" s="153"/>
      <c r="C8" s="154" t="s">
        <v>167</v>
      </c>
      <c r="D8" s="154"/>
      <c r="E8" s="154"/>
      <c r="G8" s="154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4"/>
      <c r="V8" s="153" t="s">
        <v>168</v>
      </c>
      <c r="W8" s="154"/>
      <c r="X8" s="154"/>
      <c r="Y8" s="154"/>
      <c r="Z8" s="154"/>
      <c r="AA8" s="153" t="s">
        <v>169</v>
      </c>
      <c r="AB8" s="154"/>
      <c r="AC8" s="154"/>
      <c r="AD8" s="154"/>
      <c r="AE8" s="154"/>
      <c r="AF8" s="160"/>
      <c r="AG8" s="161"/>
      <c r="AH8" s="153" t="s">
        <v>170</v>
      </c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55"/>
    </row>
    <row r="9" spans="2:49" ht="13.5" customHeight="1" x14ac:dyDescent="0.2">
      <c r="B9" s="149"/>
      <c r="C9" s="148" t="s">
        <v>171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6"/>
      <c r="V9" s="477"/>
      <c r="W9" s="460"/>
      <c r="X9" s="460"/>
      <c r="Y9" s="460"/>
      <c r="Z9" s="460"/>
      <c r="AA9" s="478"/>
      <c r="AB9" s="479"/>
      <c r="AC9" s="479"/>
      <c r="AD9" s="479"/>
      <c r="AE9" s="479"/>
      <c r="AF9" s="479"/>
      <c r="AG9" s="480"/>
      <c r="AH9" s="481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1"/>
    </row>
    <row r="10" spans="2:49" ht="14.25" customHeight="1" x14ac:dyDescent="0.2">
      <c r="B10" s="153"/>
      <c r="C10" s="154" t="s">
        <v>172</v>
      </c>
      <c r="D10" s="154"/>
      <c r="E10" s="154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153" t="s">
        <v>173</v>
      </c>
      <c r="AB10" s="154"/>
      <c r="AC10" s="154"/>
      <c r="AD10" s="154"/>
      <c r="AE10" s="154"/>
      <c r="AF10" s="162"/>
      <c r="AG10" s="162"/>
      <c r="AH10" s="162"/>
      <c r="AI10" s="162"/>
      <c r="AJ10" s="163"/>
      <c r="AK10" s="153" t="s">
        <v>174</v>
      </c>
      <c r="AL10" s="162"/>
      <c r="AM10" s="162"/>
      <c r="AN10" s="162"/>
      <c r="AO10" s="163"/>
      <c r="AP10" s="153" t="s">
        <v>175</v>
      </c>
      <c r="AQ10" s="162"/>
      <c r="AR10" s="162"/>
      <c r="AS10" s="162"/>
      <c r="AT10" s="162"/>
      <c r="AU10" s="164"/>
    </row>
    <row r="11" spans="2:49" ht="13.5" customHeight="1" x14ac:dyDescent="0.2">
      <c r="B11" s="149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83"/>
      <c r="AB11" s="484"/>
      <c r="AC11" s="484"/>
      <c r="AD11" s="484"/>
      <c r="AE11" s="484"/>
      <c r="AF11" s="484"/>
      <c r="AG11" s="484"/>
      <c r="AH11" s="484"/>
      <c r="AI11" s="484"/>
      <c r="AJ11" s="485"/>
      <c r="AK11" s="478"/>
      <c r="AL11" s="484"/>
      <c r="AM11" s="484"/>
      <c r="AN11" s="484"/>
      <c r="AO11" s="485"/>
      <c r="AP11" s="486"/>
      <c r="AQ11" s="484"/>
      <c r="AR11" s="484"/>
      <c r="AS11" s="484"/>
      <c r="AT11" s="484"/>
      <c r="AU11" s="165"/>
    </row>
    <row r="12" spans="2:49" ht="18" customHeight="1" x14ac:dyDescent="0.2">
      <c r="B12" s="461" t="s">
        <v>176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3"/>
    </row>
    <row r="13" spans="2:49" ht="50.25" customHeight="1" x14ac:dyDescent="0.2">
      <c r="B13" s="464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6"/>
    </row>
    <row r="14" spans="2:49" ht="50.25" customHeight="1" x14ac:dyDescent="0.2">
      <c r="B14" s="467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9"/>
      <c r="AW14" s="166"/>
    </row>
    <row r="15" spans="2:49" ht="50.25" customHeight="1" x14ac:dyDescent="0.2"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9"/>
    </row>
    <row r="16" spans="2:49" ht="50.25" customHeight="1" x14ac:dyDescent="0.2"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9"/>
    </row>
    <row r="17" spans="2:47" ht="50.25" customHeight="1" x14ac:dyDescent="0.2"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9"/>
    </row>
    <row r="18" spans="2:47" ht="50.25" customHeight="1" x14ac:dyDescent="0.2">
      <c r="B18" s="467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9"/>
    </row>
    <row r="19" spans="2:47" ht="50.25" customHeight="1" x14ac:dyDescent="0.2">
      <c r="B19" s="467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9"/>
    </row>
    <row r="20" spans="2:47" ht="50.25" customHeight="1" x14ac:dyDescent="0.2">
      <c r="B20" s="467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9"/>
    </row>
    <row r="21" spans="2:47" ht="50.25" customHeight="1" x14ac:dyDescent="0.2">
      <c r="B21" s="467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9"/>
    </row>
    <row r="22" spans="2:47" ht="50.25" customHeight="1" x14ac:dyDescent="0.2">
      <c r="B22" s="467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9"/>
    </row>
    <row r="23" spans="2:47" ht="50.25" customHeight="1" x14ac:dyDescent="0.2">
      <c r="B23" s="467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9"/>
    </row>
    <row r="24" spans="2:47" ht="50.25" customHeight="1" x14ac:dyDescent="0.2">
      <c r="B24" s="467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9"/>
    </row>
    <row r="25" spans="2:47" ht="50.25" customHeight="1" x14ac:dyDescent="0.2">
      <c r="B25" s="470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2"/>
    </row>
    <row r="26" spans="2:47" ht="50.25" customHeight="1" x14ac:dyDescent="0.2"/>
    <row r="27" spans="2:47" ht="50.25" customHeight="1" x14ac:dyDescent="0.2"/>
    <row r="28" spans="2:47" ht="50.25" customHeight="1" x14ac:dyDescent="0.2"/>
    <row r="29" spans="2:47" ht="50.25" customHeight="1" x14ac:dyDescent="0.2"/>
    <row r="30" spans="2:47" ht="50.25" customHeight="1" x14ac:dyDescent="0.2"/>
    <row r="31" spans="2:47" ht="50.25" customHeight="1" x14ac:dyDescent="0.2"/>
    <row r="32" spans="2:47" ht="50.25" customHeight="1" x14ac:dyDescent="0.2"/>
    <row r="33" ht="50.25" customHeight="1" x14ac:dyDescent="0.2"/>
    <row r="34" ht="50.25" customHeight="1" x14ac:dyDescent="0.2"/>
    <row r="35" ht="50.25" customHeight="1" x14ac:dyDescent="0.2"/>
    <row r="36" ht="50.25" customHeight="1" x14ac:dyDescent="0.2"/>
    <row r="37" ht="50.25" customHeight="1" x14ac:dyDescent="0.2"/>
    <row r="38" ht="50.25" customHeight="1" x14ac:dyDescent="0.2"/>
    <row r="39" ht="50.25" customHeight="1" x14ac:dyDescent="0.2"/>
    <row r="40" ht="50.25" customHeight="1" x14ac:dyDescent="0.2"/>
    <row r="41" ht="50.25" customHeight="1" x14ac:dyDescent="0.2"/>
    <row r="42" ht="50.25" customHeight="1" x14ac:dyDescent="0.2"/>
    <row r="43" ht="50.25" customHeight="1" x14ac:dyDescent="0.2"/>
    <row r="44" ht="50.25" customHeight="1" x14ac:dyDescent="0.2"/>
    <row r="45" ht="50.25" customHeight="1" x14ac:dyDescent="0.2"/>
    <row r="46" ht="50.25" customHeight="1" x14ac:dyDescent="0.2"/>
    <row r="47" ht="50.25" customHeight="1" x14ac:dyDescent="0.2"/>
    <row r="48" ht="50.25" customHeight="1" x14ac:dyDescent="0.2"/>
    <row r="49" ht="50.25" customHeight="1" x14ac:dyDescent="0.2"/>
    <row r="50" ht="50.25" customHeight="1" x14ac:dyDescent="0.2"/>
    <row r="51" ht="50.25" customHeight="1" x14ac:dyDescent="0.2"/>
    <row r="52" ht="50.25" customHeight="1" x14ac:dyDescent="0.2"/>
    <row r="53" ht="50.25" customHeight="1" x14ac:dyDescent="0.2"/>
    <row r="54" ht="50.25" customHeight="1" x14ac:dyDescent="0.2"/>
    <row r="55" ht="50.25" customHeight="1" x14ac:dyDescent="0.2"/>
    <row r="56" ht="50.25" customHeight="1" x14ac:dyDescent="0.2"/>
    <row r="57" ht="50.25" customHeight="1" x14ac:dyDescent="0.2"/>
    <row r="58" ht="50.25" customHeight="1" x14ac:dyDescent="0.2"/>
    <row r="59" ht="50.25" customHeight="1" x14ac:dyDescent="0.2"/>
    <row r="60" ht="50.25" customHeight="1" x14ac:dyDescent="0.2"/>
    <row r="61" ht="50.25" customHeight="1" x14ac:dyDescent="0.2"/>
    <row r="62" ht="50.25" customHeight="1" x14ac:dyDescent="0.2"/>
    <row r="63" ht="50.25" customHeight="1" x14ac:dyDescent="0.2"/>
    <row r="64" ht="50.25" customHeight="1" x14ac:dyDescent="0.2"/>
    <row r="65" ht="50.25" customHeight="1" x14ac:dyDescent="0.2"/>
    <row r="66" ht="50.25" customHeight="1" x14ac:dyDescent="0.2"/>
    <row r="67" ht="50.25" customHeight="1" x14ac:dyDescent="0.2"/>
    <row r="68" ht="50.25" customHeight="1" x14ac:dyDescent="0.2"/>
    <row r="69" ht="50.25" customHeight="1" x14ac:dyDescent="0.2"/>
    <row r="70" ht="50.25" customHeight="1" x14ac:dyDescent="0.2"/>
    <row r="71" ht="50.25" customHeight="1" x14ac:dyDescent="0.2"/>
    <row r="72" ht="50.25" customHeight="1" x14ac:dyDescent="0.2"/>
    <row r="73" ht="50.25" customHeight="1" x14ac:dyDescent="0.2"/>
    <row r="74" ht="50.25" customHeight="1" x14ac:dyDescent="0.2"/>
    <row r="75" ht="50.25" customHeight="1" x14ac:dyDescent="0.2"/>
    <row r="76" ht="50.25" customHeight="1" x14ac:dyDescent="0.2"/>
    <row r="77" ht="50.25" customHeight="1" x14ac:dyDescent="0.2"/>
    <row r="78" ht="50.25" customHeight="1" x14ac:dyDescent="0.2"/>
    <row r="79" ht="50.25" customHeight="1" x14ac:dyDescent="0.2"/>
    <row r="80" ht="50.25" customHeight="1" x14ac:dyDescent="0.2"/>
    <row r="81" ht="50.25" customHeight="1" x14ac:dyDescent="0.2"/>
    <row r="82" ht="50.25" customHeight="1" x14ac:dyDescent="0.2"/>
    <row r="83" ht="50.25" customHeight="1" x14ac:dyDescent="0.2"/>
    <row r="84" ht="50.25" customHeight="1" x14ac:dyDescent="0.2"/>
    <row r="85" ht="50.25" customHeight="1" x14ac:dyDescent="0.2"/>
    <row r="86" ht="50.25" customHeight="1" x14ac:dyDescent="0.2"/>
    <row r="87" ht="50.25" customHeight="1" x14ac:dyDescent="0.2"/>
    <row r="88" ht="50.25" customHeight="1" x14ac:dyDescent="0.2"/>
    <row r="89" ht="50.25" customHeight="1" x14ac:dyDescent="0.2"/>
    <row r="90" ht="50.25" customHeight="1" x14ac:dyDescent="0.2"/>
    <row r="91" ht="50.25" customHeight="1" x14ac:dyDescent="0.2"/>
    <row r="92" ht="50.25" customHeight="1" x14ac:dyDescent="0.2"/>
    <row r="93" ht="50.25" customHeight="1" x14ac:dyDescent="0.2"/>
    <row r="94" ht="50.25" customHeight="1" x14ac:dyDescent="0.2"/>
    <row r="95" ht="50.25" customHeight="1" x14ac:dyDescent="0.2"/>
    <row r="96" ht="50.25" customHeight="1" x14ac:dyDescent="0.2"/>
    <row r="97" ht="50.25" customHeight="1" x14ac:dyDescent="0.2"/>
    <row r="98" ht="50.25" customHeight="1" x14ac:dyDescent="0.2"/>
    <row r="99" ht="50.25" customHeight="1" x14ac:dyDescent="0.2"/>
    <row r="100" ht="50.25" customHeight="1" x14ac:dyDescent="0.2"/>
    <row r="101" ht="50.25" customHeight="1" x14ac:dyDescent="0.2"/>
    <row r="102" ht="50.25" customHeight="1" x14ac:dyDescent="0.2"/>
    <row r="103" ht="50.25" customHeight="1" x14ac:dyDescent="0.2"/>
    <row r="104" ht="50.25" customHeight="1" x14ac:dyDescent="0.2"/>
    <row r="105" ht="50.25" customHeight="1" x14ac:dyDescent="0.2"/>
    <row r="106" ht="50.25" customHeight="1" x14ac:dyDescent="0.2"/>
    <row r="107" ht="50.25" customHeight="1" x14ac:dyDescent="0.2"/>
    <row r="108" ht="50.25" customHeight="1" x14ac:dyDescent="0.2"/>
    <row r="109" ht="50.25" customHeight="1" x14ac:dyDescent="0.2"/>
    <row r="110" ht="50.25" customHeight="1" x14ac:dyDescent="0.2"/>
    <row r="111" ht="50.25" customHeight="1" x14ac:dyDescent="0.2"/>
    <row r="112" ht="50.25" customHeight="1" x14ac:dyDescent="0.2"/>
    <row r="113" ht="50.25" customHeight="1" x14ac:dyDescent="0.2"/>
    <row r="114" ht="50.25" customHeight="1" x14ac:dyDescent="0.2"/>
    <row r="115" ht="50.25" customHeight="1" x14ac:dyDescent="0.2"/>
    <row r="116" ht="50.25" customHeight="1" x14ac:dyDescent="0.2"/>
    <row r="117" ht="50.25" customHeight="1" x14ac:dyDescent="0.2"/>
    <row r="118" ht="50.25" customHeight="1" x14ac:dyDescent="0.2"/>
    <row r="119" ht="50.25" customHeight="1" x14ac:dyDescent="0.2"/>
    <row r="120" ht="50.25" customHeight="1" x14ac:dyDescent="0.2"/>
    <row r="121" ht="50.25" customHeight="1" x14ac:dyDescent="0.2"/>
    <row r="122" ht="50.25" customHeight="1" x14ac:dyDescent="0.2"/>
    <row r="123" ht="50.25" customHeight="1" x14ac:dyDescent="0.2"/>
    <row r="124" ht="50.25" customHeight="1" x14ac:dyDescent="0.2"/>
    <row r="125" ht="50.25" customHeight="1" x14ac:dyDescent="0.2"/>
    <row r="126" ht="50.25" customHeight="1" x14ac:dyDescent="0.2"/>
    <row r="127" ht="50.25" customHeight="1" x14ac:dyDescent="0.2"/>
    <row r="128" ht="50.25" customHeight="1" x14ac:dyDescent="0.2"/>
    <row r="129" ht="50.25" customHeight="1" x14ac:dyDescent="0.2"/>
    <row r="130" ht="50.25" customHeight="1" x14ac:dyDescent="0.2"/>
    <row r="131" ht="50.25" customHeight="1" x14ac:dyDescent="0.2"/>
    <row r="132" ht="50.25" customHeight="1" x14ac:dyDescent="0.2"/>
    <row r="133" ht="50.25" customHeight="1" x14ac:dyDescent="0.2"/>
    <row r="134" ht="50.25" customHeight="1" x14ac:dyDescent="0.2"/>
    <row r="135" ht="50.25" customHeight="1" x14ac:dyDescent="0.2"/>
    <row r="136" ht="50.25" customHeight="1" x14ac:dyDescent="0.2"/>
    <row r="137" ht="50.25" customHeight="1" x14ac:dyDescent="0.2"/>
    <row r="138" ht="50.25" customHeight="1" x14ac:dyDescent="0.2"/>
    <row r="139" ht="50.25" customHeight="1" x14ac:dyDescent="0.2"/>
    <row r="140" ht="50.25" customHeight="1" x14ac:dyDescent="0.2"/>
    <row r="141" ht="50.25" customHeight="1" x14ac:dyDescent="0.2"/>
    <row r="142" ht="50.25" customHeight="1" x14ac:dyDescent="0.2"/>
    <row r="143" ht="50.25" customHeight="1" x14ac:dyDescent="0.2"/>
    <row r="144" ht="50.25" customHeight="1" x14ac:dyDescent="0.2"/>
    <row r="145" ht="50.25" customHeight="1" x14ac:dyDescent="0.2"/>
    <row r="146" ht="50.25" customHeight="1" x14ac:dyDescent="0.2"/>
    <row r="147" ht="50.25" customHeight="1" x14ac:dyDescent="0.2"/>
    <row r="148" ht="50.25" customHeight="1" x14ac:dyDescent="0.2"/>
    <row r="149" ht="50.25" customHeight="1" x14ac:dyDescent="0.2"/>
    <row r="150" ht="50.25" customHeight="1" x14ac:dyDescent="0.2"/>
    <row r="151" ht="50.25" customHeight="1" x14ac:dyDescent="0.2"/>
    <row r="152" ht="50.25" customHeight="1" x14ac:dyDescent="0.2"/>
    <row r="153" ht="50.25" customHeight="1" x14ac:dyDescent="0.2"/>
    <row r="154" ht="50.25" customHeight="1" x14ac:dyDescent="0.2"/>
    <row r="155" ht="50.25" customHeight="1" x14ac:dyDescent="0.2"/>
    <row r="156" ht="50.25" customHeight="1" x14ac:dyDescent="0.2"/>
    <row r="157" ht="50.25" customHeight="1" x14ac:dyDescent="0.2"/>
    <row r="158" ht="50.25" customHeight="1" x14ac:dyDescent="0.2"/>
    <row r="159" ht="50.25" customHeight="1" x14ac:dyDescent="0.2"/>
    <row r="160" ht="50.25" customHeight="1" x14ac:dyDescent="0.2"/>
    <row r="161" ht="50.25" customHeight="1" x14ac:dyDescent="0.2"/>
    <row r="162" ht="50.25" customHeight="1" x14ac:dyDescent="0.2"/>
    <row r="163" ht="50.25" customHeight="1" x14ac:dyDescent="0.2"/>
    <row r="164" ht="50.25" customHeight="1" x14ac:dyDescent="0.2"/>
    <row r="165" ht="50.25" customHeight="1" x14ac:dyDescent="0.2"/>
    <row r="166" ht="50.25" customHeight="1" x14ac:dyDescent="0.2"/>
    <row r="167" ht="50.25" customHeight="1" x14ac:dyDescent="0.2"/>
    <row r="168" ht="50.25" customHeight="1" x14ac:dyDescent="0.2"/>
    <row r="169" ht="50.25" customHeight="1" x14ac:dyDescent="0.2"/>
    <row r="170" ht="50.25" customHeight="1" x14ac:dyDescent="0.2"/>
    <row r="171" ht="50.25" customHeight="1" x14ac:dyDescent="0.2"/>
    <row r="172" ht="50.25" customHeight="1" x14ac:dyDescent="0.2"/>
    <row r="173" ht="50.25" customHeight="1" x14ac:dyDescent="0.2"/>
    <row r="174" ht="50.25" customHeight="1" x14ac:dyDescent="0.2"/>
    <row r="175" ht="50.25" customHeight="1" x14ac:dyDescent="0.2"/>
    <row r="176" ht="50.25" customHeight="1" x14ac:dyDescent="0.2"/>
    <row r="177" ht="50.25" customHeight="1" x14ac:dyDescent="0.2"/>
    <row r="178" ht="50.25" customHeight="1" x14ac:dyDescent="0.2"/>
    <row r="179" ht="50.25" customHeight="1" x14ac:dyDescent="0.2"/>
    <row r="180" ht="50.25" customHeight="1" x14ac:dyDescent="0.2"/>
    <row r="181" ht="50.25" customHeight="1" x14ac:dyDescent="0.2"/>
    <row r="182" ht="50.25" customHeight="1" x14ac:dyDescent="0.2"/>
    <row r="183" ht="50.25" customHeight="1" x14ac:dyDescent="0.2"/>
    <row r="184" ht="50.25" customHeight="1" x14ac:dyDescent="0.2"/>
    <row r="185" ht="50.25" customHeight="1" x14ac:dyDescent="0.2"/>
    <row r="186" ht="50.25" customHeight="1" x14ac:dyDescent="0.2"/>
    <row r="187" ht="50.25" customHeight="1" x14ac:dyDescent="0.2"/>
    <row r="188" ht="50.25" customHeight="1" x14ac:dyDescent="0.2"/>
    <row r="189" ht="50.25" customHeight="1" x14ac:dyDescent="0.2"/>
    <row r="190" ht="50.25" customHeight="1" x14ac:dyDescent="0.2"/>
    <row r="191" ht="50.25" customHeight="1" x14ac:dyDescent="0.2"/>
    <row r="192" ht="50.25" customHeight="1" x14ac:dyDescent="0.2"/>
    <row r="193" ht="50.25" customHeight="1" x14ac:dyDescent="0.2"/>
    <row r="194" ht="50.25" customHeight="1" x14ac:dyDescent="0.2"/>
    <row r="195" ht="50.25" customHeight="1" x14ac:dyDescent="0.2"/>
    <row r="196" ht="50.25" customHeight="1" x14ac:dyDescent="0.2"/>
    <row r="197" ht="50.25" customHeight="1" x14ac:dyDescent="0.2"/>
    <row r="198" ht="50.25" customHeight="1" x14ac:dyDescent="0.2"/>
    <row r="199" ht="50.25" customHeight="1" x14ac:dyDescent="0.2"/>
    <row r="200" ht="50.25" customHeight="1" x14ac:dyDescent="0.2"/>
    <row r="201" ht="50.25" customHeight="1" x14ac:dyDescent="0.2"/>
    <row r="202" ht="50.25" customHeight="1" x14ac:dyDescent="0.2"/>
    <row r="203" ht="50.25" customHeight="1" x14ac:dyDescent="0.2"/>
    <row r="204" ht="50.25" customHeight="1" x14ac:dyDescent="0.2"/>
    <row r="205" ht="50.25" customHeight="1" x14ac:dyDescent="0.2"/>
    <row r="206" ht="50.25" customHeight="1" x14ac:dyDescent="0.2"/>
    <row r="207" ht="50.25" customHeight="1" x14ac:dyDescent="0.2"/>
    <row r="208" ht="50.25" customHeight="1" x14ac:dyDescent="0.2"/>
    <row r="209" ht="50.25" customHeight="1" x14ac:dyDescent="0.2"/>
    <row r="210" ht="50.25" customHeight="1" x14ac:dyDescent="0.2"/>
    <row r="211" ht="50.25" customHeight="1" x14ac:dyDescent="0.2"/>
    <row r="212" ht="50.25" customHeight="1" x14ac:dyDescent="0.2"/>
    <row r="213" ht="50.25" customHeight="1" x14ac:dyDescent="0.2"/>
    <row r="214" ht="50.25" customHeight="1" x14ac:dyDescent="0.2"/>
    <row r="215" ht="50.25" customHeight="1" x14ac:dyDescent="0.2"/>
    <row r="216" ht="50.25" customHeight="1" x14ac:dyDescent="0.2"/>
    <row r="217" ht="50.25" customHeight="1" x14ac:dyDescent="0.2"/>
    <row r="218" ht="50.25" customHeight="1" x14ac:dyDescent="0.2"/>
    <row r="219" ht="50.25" customHeight="1" x14ac:dyDescent="0.2"/>
    <row r="220" ht="50.25" customHeight="1" x14ac:dyDescent="0.2"/>
    <row r="221" ht="50.25" customHeight="1" x14ac:dyDescent="0.2"/>
    <row r="222" ht="50.25" customHeight="1" x14ac:dyDescent="0.2"/>
    <row r="223" ht="50.25" customHeight="1" x14ac:dyDescent="0.2"/>
    <row r="224" ht="50.25" customHeight="1" x14ac:dyDescent="0.2"/>
    <row r="225" ht="50.25" customHeight="1" x14ac:dyDescent="0.2"/>
    <row r="226" ht="50.25" customHeight="1" x14ac:dyDescent="0.2"/>
    <row r="227" ht="50.25" customHeight="1" x14ac:dyDescent="0.2"/>
    <row r="228" ht="50.25" customHeight="1" x14ac:dyDescent="0.2"/>
    <row r="229" ht="50.25" customHeight="1" x14ac:dyDescent="0.2"/>
    <row r="230" ht="50.25" customHeight="1" x14ac:dyDescent="0.2"/>
    <row r="231" ht="50.25" customHeight="1" x14ac:dyDescent="0.2"/>
    <row r="232" ht="50.25" customHeight="1" x14ac:dyDescent="0.2"/>
    <row r="233" ht="50.25" customHeight="1" x14ac:dyDescent="0.2"/>
    <row r="234" ht="50.25" customHeight="1" x14ac:dyDescent="0.2"/>
    <row r="235" ht="50.25" customHeight="1" x14ac:dyDescent="0.2"/>
    <row r="236" ht="50.25" customHeight="1" x14ac:dyDescent="0.2"/>
    <row r="237" ht="50.25" customHeight="1" x14ac:dyDescent="0.2"/>
    <row r="238" ht="50.25" customHeight="1" x14ac:dyDescent="0.2"/>
    <row r="239" ht="50.25" customHeight="1" x14ac:dyDescent="0.2"/>
    <row r="240" ht="50.25" customHeight="1" x14ac:dyDescent="0.2"/>
    <row r="241" ht="50.25" customHeight="1" x14ac:dyDescent="0.2"/>
    <row r="242" ht="50.25" customHeight="1" x14ac:dyDescent="0.2"/>
    <row r="243" ht="50.25" customHeight="1" x14ac:dyDescent="0.2"/>
    <row r="244" ht="50.25" customHeight="1" x14ac:dyDescent="0.2"/>
    <row r="245" ht="50.25" customHeight="1" x14ac:dyDescent="0.2"/>
    <row r="246" ht="50.25" customHeight="1" x14ac:dyDescent="0.2"/>
    <row r="247" ht="50.25" customHeight="1" x14ac:dyDescent="0.2"/>
    <row r="248" ht="50.25" customHeight="1" x14ac:dyDescent="0.2"/>
    <row r="249" ht="50.25" customHeight="1" x14ac:dyDescent="0.2"/>
    <row r="250" ht="50.25" customHeight="1" x14ac:dyDescent="0.2"/>
    <row r="251" ht="50.25" customHeight="1" x14ac:dyDescent="0.2"/>
    <row r="252" ht="50.25" customHeight="1" x14ac:dyDescent="0.2"/>
    <row r="253" ht="50.25" customHeight="1" x14ac:dyDescent="0.2"/>
    <row r="254" ht="50.25" customHeight="1" x14ac:dyDescent="0.2"/>
    <row r="255" ht="50.25" customHeight="1" x14ac:dyDescent="0.2"/>
    <row r="256" ht="50.25" customHeight="1" x14ac:dyDescent="0.2"/>
    <row r="257" ht="50.25" customHeight="1" x14ac:dyDescent="0.2"/>
    <row r="258" ht="50.25" customHeight="1" x14ac:dyDescent="0.2"/>
    <row r="259" ht="50.25" customHeight="1" x14ac:dyDescent="0.2"/>
    <row r="260" ht="50.25" customHeight="1" x14ac:dyDescent="0.2"/>
    <row r="261" ht="50.25" customHeight="1" x14ac:dyDescent="0.2"/>
    <row r="262" ht="50.25" customHeight="1" x14ac:dyDescent="0.2"/>
    <row r="263" ht="50.25" customHeight="1" x14ac:dyDescent="0.2"/>
    <row r="264" ht="50.25" customHeight="1" x14ac:dyDescent="0.2"/>
  </sheetData>
  <mergeCells count="20">
    <mergeCell ref="B12:AU12"/>
    <mergeCell ref="B13:AU25"/>
    <mergeCell ref="H8:U9"/>
    <mergeCell ref="V9:Z9"/>
    <mergeCell ref="AA9:AG9"/>
    <mergeCell ref="AH9:AU9"/>
    <mergeCell ref="F10:Z11"/>
    <mergeCell ref="AA11:AJ11"/>
    <mergeCell ref="AK11:AO11"/>
    <mergeCell ref="AP11:AT11"/>
    <mergeCell ref="V5:Z6"/>
    <mergeCell ref="D6:F6"/>
    <mergeCell ref="I6:M6"/>
    <mergeCell ref="P6:U6"/>
    <mergeCell ref="AD6:AT6"/>
    <mergeCell ref="B1:AU2"/>
    <mergeCell ref="AG3:AU4"/>
    <mergeCell ref="D4:F4"/>
    <mergeCell ref="I4:M4"/>
    <mergeCell ref="P4:T4"/>
  </mergeCells>
  <printOptions horizontalCentered="1" verticalCentered="1"/>
  <pageMargins left="0.47244094488188981" right="0.23622047244094491" top="0.23622047244094491" bottom="0.55118110236220474" header="0.15748031496062992" footer="0.19685039370078741"/>
  <pageSetup paperSize="9" scale="75" orientation="portrait" horizontalDpi="300" verticalDpi="300" r:id="rId1"/>
  <headerFooter alignWithMargins="0">
    <oddFooter>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28925-185E-4D2D-B04C-95AF089C3A5D}">
  <sheetPr>
    <tabColor rgb="FF00B050"/>
  </sheetPr>
  <dimension ref="A1:BV34"/>
  <sheetViews>
    <sheetView showGridLines="0" zoomScaleNormal="100" workbookViewId="0">
      <pane ySplit="15" topLeftCell="A16" activePane="bottomLeft" state="frozen"/>
      <selection pane="bottomLeft" activeCell="AW18" sqref="AW18:BE18"/>
    </sheetView>
  </sheetViews>
  <sheetFormatPr defaultColWidth="7.85546875" defaultRowHeight="11.25" x14ac:dyDescent="0.2"/>
  <cols>
    <col min="1" max="1" width="0.85546875" style="167" customWidth="1"/>
    <col min="2" max="3" width="2" style="167" customWidth="1"/>
    <col min="4" max="22" width="2.5703125" style="167" customWidth="1"/>
    <col min="23" max="23" width="3.7109375" style="167" customWidth="1"/>
    <col min="24" max="24" width="3.85546875" style="167" customWidth="1"/>
    <col min="25" max="26" width="2.5703125" style="167" customWidth="1"/>
    <col min="27" max="27" width="2.28515625" style="167" customWidth="1"/>
    <col min="28" max="31" width="2.5703125" style="167" customWidth="1"/>
    <col min="32" max="32" width="3.7109375" style="167" customWidth="1"/>
    <col min="33" max="46" width="2.5703125" style="167" customWidth="1"/>
    <col min="47" max="48" width="3.7109375" style="167" customWidth="1"/>
    <col min="49" max="68" width="2.5703125" style="167" customWidth="1"/>
    <col min="69" max="72" width="3.28515625" style="167" customWidth="1"/>
    <col min="73" max="73" width="1.28515625" style="167" customWidth="1"/>
    <col min="74" max="74" width="4.7109375" style="167" customWidth="1"/>
    <col min="75" max="150" width="2.28515625" style="167" customWidth="1"/>
    <col min="151" max="16384" width="7.85546875" style="167"/>
  </cols>
  <sheetData>
    <row r="1" spans="1:74" ht="14.25" customHeight="1" x14ac:dyDescent="0.2">
      <c r="A1" s="487" t="s">
        <v>395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9" t="s">
        <v>396</v>
      </c>
      <c r="BE1" s="489"/>
      <c r="BF1" s="489"/>
      <c r="BG1" s="489"/>
      <c r="BH1" s="489"/>
      <c r="BI1" s="489"/>
      <c r="BJ1" s="491"/>
      <c r="BK1" s="491"/>
      <c r="BL1" s="491"/>
      <c r="BM1" s="491"/>
      <c r="BN1" s="491"/>
      <c r="BO1" s="491"/>
      <c r="BP1" s="491"/>
      <c r="BQ1" s="491"/>
      <c r="BR1" s="491"/>
      <c r="BS1" s="491"/>
      <c r="BT1" s="491"/>
    </row>
    <row r="2" spans="1:74" ht="11.25" customHeight="1" x14ac:dyDescent="0.2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90"/>
      <c r="BE2" s="490"/>
      <c r="BF2" s="490"/>
      <c r="BG2" s="490"/>
      <c r="BH2" s="490"/>
      <c r="BI2" s="490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168"/>
      <c r="BV2" s="168"/>
    </row>
    <row r="3" spans="1:74" ht="3" customHeight="1" x14ac:dyDescent="0.2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169"/>
      <c r="R3" s="170"/>
      <c r="S3" s="170"/>
      <c r="T3" s="170"/>
      <c r="U3" s="170"/>
      <c r="V3" s="170"/>
      <c r="W3" s="170"/>
      <c r="X3" s="170"/>
      <c r="Y3" s="169"/>
      <c r="Z3" s="170"/>
      <c r="AA3" s="170"/>
      <c r="AB3" s="170"/>
      <c r="AC3" s="170"/>
      <c r="AD3" s="170"/>
      <c r="AE3" s="170"/>
      <c r="AF3" s="169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3" t="s">
        <v>179</v>
      </c>
      <c r="AX3" s="174"/>
      <c r="AY3" s="174"/>
      <c r="AZ3" s="174"/>
      <c r="BA3" s="174"/>
      <c r="BB3" s="174"/>
      <c r="BC3" s="174"/>
      <c r="BD3" s="174"/>
      <c r="BE3" s="172"/>
      <c r="BF3" s="172"/>
      <c r="BG3" s="172"/>
      <c r="BH3" s="172"/>
      <c r="BI3" s="175"/>
      <c r="BJ3" s="176"/>
      <c r="BK3" s="172"/>
      <c r="BL3" s="172"/>
      <c r="BM3" s="172"/>
      <c r="BN3" s="172"/>
      <c r="BO3" s="175"/>
      <c r="BP3" s="176"/>
      <c r="BQ3" s="172"/>
      <c r="BR3" s="172"/>
      <c r="BS3" s="172"/>
      <c r="BT3" s="175"/>
      <c r="BU3" s="168"/>
    </row>
    <row r="4" spans="1:74" ht="11.25" customHeight="1" x14ac:dyDescent="0.2">
      <c r="A4" s="177"/>
      <c r="B4" s="178"/>
      <c r="C4" s="167" t="s">
        <v>164</v>
      </c>
      <c r="I4" s="178"/>
      <c r="J4" s="167" t="s">
        <v>180</v>
      </c>
      <c r="P4" s="179"/>
      <c r="Q4" s="493" t="s">
        <v>181</v>
      </c>
      <c r="R4" s="494"/>
      <c r="S4" s="494"/>
      <c r="T4" s="494"/>
      <c r="U4" s="494"/>
      <c r="V4" s="494"/>
      <c r="W4" s="494"/>
      <c r="X4" s="495"/>
      <c r="Y4" s="496" t="s">
        <v>182</v>
      </c>
      <c r="Z4" s="494"/>
      <c r="AA4" s="494"/>
      <c r="AB4" s="494"/>
      <c r="AC4" s="494"/>
      <c r="AD4" s="494"/>
      <c r="AE4" s="494"/>
      <c r="AF4" s="493" t="s">
        <v>183</v>
      </c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7" t="s">
        <v>184</v>
      </c>
      <c r="AX4" s="497"/>
      <c r="AY4" s="497"/>
      <c r="AZ4" s="497"/>
      <c r="BA4" s="497"/>
      <c r="BB4" s="497"/>
      <c r="BC4" s="498"/>
      <c r="BD4" s="498"/>
      <c r="BE4" s="499"/>
      <c r="BF4" s="500"/>
      <c r="BG4" s="500"/>
      <c r="BH4" s="500"/>
      <c r="BI4" s="501"/>
      <c r="BJ4" s="508" t="s">
        <v>185</v>
      </c>
      <c r="BK4" s="509"/>
      <c r="BL4" s="509"/>
      <c r="BM4" s="509"/>
      <c r="BN4" s="509"/>
      <c r="BO4" s="510"/>
      <c r="BP4" s="508" t="s">
        <v>186</v>
      </c>
      <c r="BQ4" s="509"/>
      <c r="BR4" s="509"/>
      <c r="BS4" s="509"/>
      <c r="BT4" s="510"/>
    </row>
    <row r="5" spans="1:74" ht="3" customHeight="1" x14ac:dyDescent="0.2">
      <c r="A5" s="177"/>
      <c r="P5" s="179"/>
      <c r="Q5" s="536"/>
      <c r="R5" s="537"/>
      <c r="S5" s="537"/>
      <c r="T5" s="537"/>
      <c r="U5" s="537"/>
      <c r="V5" s="537"/>
      <c r="W5" s="537"/>
      <c r="X5" s="538"/>
      <c r="Y5" s="536"/>
      <c r="Z5" s="537"/>
      <c r="AA5" s="537"/>
      <c r="AB5" s="537"/>
      <c r="AC5" s="537"/>
      <c r="AD5" s="537"/>
      <c r="AE5" s="538"/>
      <c r="AF5" s="536"/>
      <c r="AG5" s="537"/>
      <c r="AH5" s="537"/>
      <c r="AI5" s="537"/>
      <c r="AJ5" s="537"/>
      <c r="AK5" s="537"/>
      <c r="AL5" s="537"/>
      <c r="AM5" s="537"/>
      <c r="AN5" s="537"/>
      <c r="AO5" s="537"/>
      <c r="AP5" s="537"/>
      <c r="AQ5" s="537"/>
      <c r="AR5" s="537"/>
      <c r="AS5" s="537"/>
      <c r="AT5" s="537"/>
      <c r="AU5" s="537"/>
      <c r="AV5" s="537"/>
      <c r="AW5" s="497"/>
      <c r="AX5" s="497"/>
      <c r="AY5" s="497"/>
      <c r="AZ5" s="497"/>
      <c r="BA5" s="497"/>
      <c r="BB5" s="497"/>
      <c r="BC5" s="498"/>
      <c r="BD5" s="498"/>
      <c r="BE5" s="502"/>
      <c r="BF5" s="503"/>
      <c r="BG5" s="503"/>
      <c r="BH5" s="503"/>
      <c r="BI5" s="504"/>
      <c r="BJ5" s="542"/>
      <c r="BK5" s="543"/>
      <c r="BL5" s="543"/>
      <c r="BM5" s="543"/>
      <c r="BN5" s="543"/>
      <c r="BO5" s="544"/>
      <c r="BP5" s="542"/>
      <c r="BQ5" s="543"/>
      <c r="BR5" s="543"/>
      <c r="BS5" s="543"/>
      <c r="BT5" s="544"/>
    </row>
    <row r="6" spans="1:74" ht="11.25" customHeight="1" x14ac:dyDescent="0.2">
      <c r="A6" s="177"/>
      <c r="B6" s="180"/>
      <c r="C6" s="167" t="s">
        <v>165</v>
      </c>
      <c r="I6" s="178"/>
      <c r="J6" s="167" t="s">
        <v>187</v>
      </c>
      <c r="P6" s="179"/>
      <c r="Q6" s="536"/>
      <c r="R6" s="537"/>
      <c r="S6" s="537"/>
      <c r="T6" s="537"/>
      <c r="U6" s="537"/>
      <c r="V6" s="537"/>
      <c r="W6" s="537"/>
      <c r="X6" s="538"/>
      <c r="Y6" s="536"/>
      <c r="Z6" s="537"/>
      <c r="AA6" s="537"/>
      <c r="AB6" s="537"/>
      <c r="AC6" s="537"/>
      <c r="AD6" s="537"/>
      <c r="AE6" s="538"/>
      <c r="AF6" s="536"/>
      <c r="AG6" s="537"/>
      <c r="AH6" s="537"/>
      <c r="AI6" s="537"/>
      <c r="AJ6" s="537"/>
      <c r="AK6" s="537"/>
      <c r="AL6" s="537"/>
      <c r="AM6" s="537"/>
      <c r="AN6" s="537"/>
      <c r="AO6" s="537"/>
      <c r="AP6" s="537"/>
      <c r="AQ6" s="537"/>
      <c r="AR6" s="537"/>
      <c r="AS6" s="537"/>
      <c r="AT6" s="537"/>
      <c r="AU6" s="537"/>
      <c r="AV6" s="537"/>
      <c r="AW6" s="497"/>
      <c r="AX6" s="497"/>
      <c r="AY6" s="497"/>
      <c r="AZ6" s="497"/>
      <c r="BA6" s="497"/>
      <c r="BB6" s="497"/>
      <c r="BC6" s="498"/>
      <c r="BD6" s="498"/>
      <c r="BE6" s="505"/>
      <c r="BF6" s="506"/>
      <c r="BG6" s="506"/>
      <c r="BH6" s="506"/>
      <c r="BI6" s="507"/>
      <c r="BJ6" s="542"/>
      <c r="BK6" s="543"/>
      <c r="BL6" s="543"/>
      <c r="BM6" s="543"/>
      <c r="BN6" s="543"/>
      <c r="BO6" s="544"/>
      <c r="BP6" s="542"/>
      <c r="BQ6" s="543"/>
      <c r="BR6" s="543"/>
      <c r="BS6" s="543"/>
      <c r="BT6" s="544"/>
      <c r="BU6" s="177"/>
    </row>
    <row r="7" spans="1:74" ht="3" customHeight="1" x14ac:dyDescent="0.2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3"/>
      <c r="Q7" s="539"/>
      <c r="R7" s="540"/>
      <c r="S7" s="540"/>
      <c r="T7" s="540"/>
      <c r="U7" s="540"/>
      <c r="V7" s="540"/>
      <c r="W7" s="540"/>
      <c r="X7" s="541"/>
      <c r="Y7" s="539"/>
      <c r="Z7" s="540"/>
      <c r="AA7" s="540"/>
      <c r="AB7" s="540"/>
      <c r="AC7" s="540"/>
      <c r="AD7" s="540"/>
      <c r="AE7" s="541"/>
      <c r="AF7" s="539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181"/>
      <c r="AX7" s="184"/>
      <c r="AY7" s="184"/>
      <c r="AZ7" s="184"/>
      <c r="BA7" s="184"/>
      <c r="BB7" s="184"/>
      <c r="BC7" s="185"/>
      <c r="BD7" s="185"/>
      <c r="BE7" s="185"/>
      <c r="BF7" s="185"/>
      <c r="BG7" s="185"/>
      <c r="BH7" s="185"/>
      <c r="BI7" s="186"/>
      <c r="BJ7" s="545"/>
      <c r="BK7" s="546"/>
      <c r="BL7" s="546"/>
      <c r="BM7" s="546"/>
      <c r="BN7" s="546"/>
      <c r="BO7" s="547"/>
      <c r="BP7" s="545"/>
      <c r="BQ7" s="546"/>
      <c r="BR7" s="546"/>
      <c r="BS7" s="546"/>
      <c r="BT7" s="547"/>
      <c r="BU7" s="177"/>
    </row>
    <row r="8" spans="1:74" ht="11.25" customHeight="1" x14ac:dyDescent="0.2">
      <c r="A8" s="169"/>
      <c r="B8" s="522" t="s">
        <v>188</v>
      </c>
      <c r="C8" s="522"/>
      <c r="D8" s="522"/>
      <c r="E8" s="522"/>
      <c r="F8" s="522"/>
      <c r="G8" s="522"/>
      <c r="H8" s="522"/>
      <c r="I8" s="522"/>
      <c r="J8" s="522"/>
      <c r="K8" s="523"/>
      <c r="L8" s="521" t="s">
        <v>189</v>
      </c>
      <c r="M8" s="522"/>
      <c r="N8" s="522"/>
      <c r="O8" s="522"/>
      <c r="P8" s="522"/>
      <c r="Q8" s="522"/>
      <c r="R8" s="523"/>
      <c r="S8" s="521" t="s">
        <v>190</v>
      </c>
      <c r="T8" s="522"/>
      <c r="U8" s="522"/>
      <c r="V8" s="522"/>
      <c r="W8" s="522"/>
      <c r="X8" s="523"/>
      <c r="Y8" s="511" t="s">
        <v>172</v>
      </c>
      <c r="Z8" s="512"/>
      <c r="AA8" s="512"/>
      <c r="AB8" s="512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515"/>
      <c r="BO8" s="516"/>
      <c r="BP8" s="521" t="s">
        <v>191</v>
      </c>
      <c r="BQ8" s="522"/>
      <c r="BR8" s="522"/>
      <c r="BS8" s="522"/>
      <c r="BT8" s="523"/>
      <c r="BU8" s="177"/>
    </row>
    <row r="9" spans="1:74" ht="3.75" customHeight="1" x14ac:dyDescent="0.2">
      <c r="A9" s="177"/>
      <c r="B9" s="524"/>
      <c r="C9" s="524"/>
      <c r="D9" s="524"/>
      <c r="E9" s="524"/>
      <c r="F9" s="524"/>
      <c r="G9" s="524"/>
      <c r="H9" s="524"/>
      <c r="I9" s="524"/>
      <c r="J9" s="524"/>
      <c r="K9" s="525"/>
      <c r="L9" s="528"/>
      <c r="M9" s="524"/>
      <c r="N9" s="524"/>
      <c r="O9" s="524"/>
      <c r="P9" s="524"/>
      <c r="Q9" s="524"/>
      <c r="R9" s="525"/>
      <c r="S9" s="528"/>
      <c r="T9" s="524"/>
      <c r="U9" s="524"/>
      <c r="V9" s="524"/>
      <c r="W9" s="524"/>
      <c r="X9" s="525"/>
      <c r="Y9" s="493"/>
      <c r="Z9" s="494"/>
      <c r="AA9" s="494"/>
      <c r="AB9" s="494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8"/>
      <c r="BP9" s="530"/>
      <c r="BQ9" s="531"/>
      <c r="BR9" s="531"/>
      <c r="BS9" s="531"/>
      <c r="BT9" s="532"/>
    </row>
    <row r="10" spans="1:74" ht="11.25" customHeight="1" x14ac:dyDescent="0.2">
      <c r="A10" s="181"/>
      <c r="B10" s="526"/>
      <c r="C10" s="526"/>
      <c r="D10" s="526"/>
      <c r="E10" s="526"/>
      <c r="F10" s="526"/>
      <c r="G10" s="526"/>
      <c r="H10" s="526"/>
      <c r="I10" s="526"/>
      <c r="J10" s="526"/>
      <c r="K10" s="527"/>
      <c r="L10" s="529"/>
      <c r="M10" s="526"/>
      <c r="N10" s="526"/>
      <c r="O10" s="526"/>
      <c r="P10" s="526"/>
      <c r="Q10" s="526"/>
      <c r="R10" s="527"/>
      <c r="S10" s="529"/>
      <c r="T10" s="526"/>
      <c r="U10" s="526"/>
      <c r="V10" s="526"/>
      <c r="W10" s="526"/>
      <c r="X10" s="527"/>
      <c r="Y10" s="513"/>
      <c r="Z10" s="514"/>
      <c r="AA10" s="514"/>
      <c r="AB10" s="514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20"/>
      <c r="BP10" s="533"/>
      <c r="BQ10" s="534"/>
      <c r="BR10" s="534"/>
      <c r="BS10" s="534"/>
      <c r="BT10" s="535"/>
    </row>
    <row r="11" spans="1:74" ht="12.75" customHeight="1" x14ac:dyDescent="0.2">
      <c r="A11" s="548" t="s">
        <v>192</v>
      </c>
      <c r="B11" s="549"/>
      <c r="C11" s="550"/>
      <c r="D11" s="557" t="s">
        <v>193</v>
      </c>
      <c r="E11" s="558"/>
      <c r="F11" s="558"/>
      <c r="G11" s="558"/>
      <c r="H11" s="558"/>
      <c r="I11" s="558"/>
      <c r="J11" s="559"/>
      <c r="K11" s="557" t="s">
        <v>194</v>
      </c>
      <c r="L11" s="558"/>
      <c r="M11" s="558"/>
      <c r="N11" s="558"/>
      <c r="O11" s="558"/>
      <c r="P11" s="559"/>
      <c r="Q11" s="557" t="s">
        <v>195</v>
      </c>
      <c r="R11" s="558"/>
      <c r="S11" s="558"/>
      <c r="T11" s="558"/>
      <c r="U11" s="558"/>
      <c r="V11" s="559"/>
      <c r="W11" s="566" t="s">
        <v>196</v>
      </c>
      <c r="X11" s="566" t="s">
        <v>197</v>
      </c>
      <c r="Y11" s="557" t="s">
        <v>198</v>
      </c>
      <c r="Z11" s="558"/>
      <c r="AA11" s="558"/>
      <c r="AB11" s="558"/>
      <c r="AC11" s="558"/>
      <c r="AD11" s="558"/>
      <c r="AE11" s="558"/>
      <c r="AF11" s="566" t="s">
        <v>199</v>
      </c>
      <c r="AG11" s="571" t="s">
        <v>200</v>
      </c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4" t="s">
        <v>201</v>
      </c>
      <c r="AV11" s="573" t="s">
        <v>202</v>
      </c>
      <c r="AW11" s="571" t="s">
        <v>203</v>
      </c>
      <c r="AX11" s="571"/>
      <c r="AY11" s="571"/>
      <c r="AZ11" s="571"/>
      <c r="BA11" s="571"/>
      <c r="BB11" s="571"/>
      <c r="BC11" s="571"/>
      <c r="BD11" s="571"/>
      <c r="BE11" s="571"/>
      <c r="BF11" s="571" t="s">
        <v>204</v>
      </c>
      <c r="BG11" s="571"/>
      <c r="BH11" s="571"/>
      <c r="BI11" s="571"/>
      <c r="BJ11" s="571"/>
      <c r="BK11" s="572" t="s">
        <v>205</v>
      </c>
      <c r="BL11" s="572"/>
      <c r="BM11" s="572"/>
      <c r="BN11" s="572"/>
      <c r="BO11" s="572"/>
      <c r="BP11" s="572"/>
      <c r="BQ11" s="572"/>
      <c r="BR11" s="572"/>
      <c r="BS11" s="572"/>
      <c r="BT11" s="572"/>
    </row>
    <row r="12" spans="1:74" ht="11.25" customHeight="1" x14ac:dyDescent="0.2">
      <c r="A12" s="551"/>
      <c r="B12" s="552"/>
      <c r="C12" s="553"/>
      <c r="D12" s="560"/>
      <c r="E12" s="561"/>
      <c r="F12" s="561"/>
      <c r="G12" s="561"/>
      <c r="H12" s="561"/>
      <c r="I12" s="561"/>
      <c r="J12" s="562"/>
      <c r="K12" s="560"/>
      <c r="L12" s="561"/>
      <c r="M12" s="561"/>
      <c r="N12" s="561"/>
      <c r="O12" s="561"/>
      <c r="P12" s="562"/>
      <c r="Q12" s="560"/>
      <c r="R12" s="561"/>
      <c r="S12" s="561"/>
      <c r="T12" s="561"/>
      <c r="U12" s="561"/>
      <c r="V12" s="562"/>
      <c r="W12" s="567"/>
      <c r="X12" s="569"/>
      <c r="Y12" s="560"/>
      <c r="Z12" s="561"/>
      <c r="AA12" s="561"/>
      <c r="AB12" s="561"/>
      <c r="AC12" s="561"/>
      <c r="AD12" s="561"/>
      <c r="AE12" s="561"/>
      <c r="AF12" s="567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4"/>
      <c r="AV12" s="573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 t="s">
        <v>206</v>
      </c>
      <c r="BL12" s="571"/>
      <c r="BM12" s="571"/>
      <c r="BN12" s="571"/>
      <c r="BO12" s="571"/>
      <c r="BP12" s="571"/>
      <c r="BQ12" s="573" t="s">
        <v>207</v>
      </c>
      <c r="BR12" s="573" t="s">
        <v>208</v>
      </c>
      <c r="BS12" s="573" t="s">
        <v>7</v>
      </c>
      <c r="BT12" s="573" t="s">
        <v>209</v>
      </c>
    </row>
    <row r="13" spans="1:74" ht="11.25" customHeight="1" x14ac:dyDescent="0.2">
      <c r="A13" s="551"/>
      <c r="B13" s="552"/>
      <c r="C13" s="553"/>
      <c r="D13" s="560"/>
      <c r="E13" s="561"/>
      <c r="F13" s="561"/>
      <c r="G13" s="561"/>
      <c r="H13" s="561"/>
      <c r="I13" s="561"/>
      <c r="J13" s="562"/>
      <c r="K13" s="560"/>
      <c r="L13" s="561"/>
      <c r="M13" s="561"/>
      <c r="N13" s="561"/>
      <c r="O13" s="561"/>
      <c r="P13" s="562"/>
      <c r="Q13" s="560"/>
      <c r="R13" s="561"/>
      <c r="S13" s="561"/>
      <c r="T13" s="561"/>
      <c r="U13" s="561"/>
      <c r="V13" s="562"/>
      <c r="W13" s="567"/>
      <c r="X13" s="569"/>
      <c r="Y13" s="560"/>
      <c r="Z13" s="561"/>
      <c r="AA13" s="561"/>
      <c r="AB13" s="561"/>
      <c r="AC13" s="561"/>
      <c r="AD13" s="561"/>
      <c r="AE13" s="561"/>
      <c r="AF13" s="567"/>
      <c r="AG13" s="571" t="s">
        <v>210</v>
      </c>
      <c r="AH13" s="571"/>
      <c r="AI13" s="571"/>
      <c r="AJ13" s="571"/>
      <c r="AK13" s="571"/>
      <c r="AL13" s="571"/>
      <c r="AM13" s="571"/>
      <c r="AN13" s="571" t="s">
        <v>211</v>
      </c>
      <c r="AO13" s="571"/>
      <c r="AP13" s="571"/>
      <c r="AQ13" s="571"/>
      <c r="AR13" s="571"/>
      <c r="AS13" s="571"/>
      <c r="AT13" s="571"/>
      <c r="AU13" s="574"/>
      <c r="AV13" s="573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3"/>
      <c r="BR13" s="573"/>
      <c r="BS13" s="573"/>
      <c r="BT13" s="573"/>
    </row>
    <row r="14" spans="1:74" x14ac:dyDescent="0.2">
      <c r="A14" s="551"/>
      <c r="B14" s="552"/>
      <c r="C14" s="553"/>
      <c r="D14" s="560"/>
      <c r="E14" s="561"/>
      <c r="F14" s="561"/>
      <c r="G14" s="561"/>
      <c r="H14" s="561"/>
      <c r="I14" s="561"/>
      <c r="J14" s="562"/>
      <c r="K14" s="560"/>
      <c r="L14" s="561"/>
      <c r="M14" s="561"/>
      <c r="N14" s="561"/>
      <c r="O14" s="561"/>
      <c r="P14" s="562"/>
      <c r="Q14" s="560"/>
      <c r="R14" s="561"/>
      <c r="S14" s="561"/>
      <c r="T14" s="561"/>
      <c r="U14" s="561"/>
      <c r="V14" s="562"/>
      <c r="W14" s="567"/>
      <c r="X14" s="569"/>
      <c r="Y14" s="560"/>
      <c r="Z14" s="561"/>
      <c r="AA14" s="561"/>
      <c r="AB14" s="561"/>
      <c r="AC14" s="561"/>
      <c r="AD14" s="561"/>
      <c r="AE14" s="561"/>
      <c r="AF14" s="567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4"/>
      <c r="AV14" s="573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3"/>
      <c r="BR14" s="573"/>
      <c r="BS14" s="573"/>
      <c r="BT14" s="573"/>
    </row>
    <row r="15" spans="1:74" x14ac:dyDescent="0.2">
      <c r="A15" s="554"/>
      <c r="B15" s="555"/>
      <c r="C15" s="556"/>
      <c r="D15" s="563"/>
      <c r="E15" s="564"/>
      <c r="F15" s="564"/>
      <c r="G15" s="564"/>
      <c r="H15" s="564"/>
      <c r="I15" s="564"/>
      <c r="J15" s="565"/>
      <c r="K15" s="563"/>
      <c r="L15" s="564"/>
      <c r="M15" s="564"/>
      <c r="N15" s="564"/>
      <c r="O15" s="564"/>
      <c r="P15" s="565"/>
      <c r="Q15" s="563"/>
      <c r="R15" s="564"/>
      <c r="S15" s="564"/>
      <c r="T15" s="564"/>
      <c r="U15" s="564"/>
      <c r="V15" s="565"/>
      <c r="W15" s="568"/>
      <c r="X15" s="570"/>
      <c r="Y15" s="563"/>
      <c r="Z15" s="564"/>
      <c r="AA15" s="564"/>
      <c r="AB15" s="564"/>
      <c r="AC15" s="564"/>
      <c r="AD15" s="564"/>
      <c r="AE15" s="564"/>
      <c r="AF15" s="568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4"/>
      <c r="AV15" s="573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3"/>
      <c r="BR15" s="573"/>
      <c r="BS15" s="573"/>
      <c r="BT15" s="573"/>
    </row>
    <row r="16" spans="1:74" ht="69.95" customHeight="1" x14ac:dyDescent="0.2">
      <c r="A16" s="575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187"/>
      <c r="X16" s="187"/>
      <c r="Y16" s="575"/>
      <c r="Z16" s="575"/>
      <c r="AA16" s="575"/>
      <c r="AB16" s="575"/>
      <c r="AC16" s="575"/>
      <c r="AD16" s="575"/>
      <c r="AE16" s="575"/>
      <c r="AF16" s="187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187"/>
      <c r="AV16" s="188" t="str">
        <f t="shared" ref="AV16:AV21" si="0">IF(W16="","",W16*AF16*AU16)</f>
        <v/>
      </c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5"/>
      <c r="BI16" s="575"/>
      <c r="BJ16" s="575"/>
      <c r="BK16" s="575"/>
      <c r="BL16" s="575"/>
      <c r="BM16" s="575"/>
      <c r="BN16" s="575"/>
      <c r="BO16" s="575"/>
      <c r="BP16" s="575"/>
      <c r="BQ16" s="187"/>
      <c r="BR16" s="187"/>
      <c r="BS16" s="187"/>
      <c r="BT16" s="189" t="str">
        <f t="shared" ref="BT16:BT21" si="1">IF(BQ16="","",(BQ16*BR16*BS16))</f>
        <v/>
      </c>
      <c r="BV16" s="190" t="str">
        <f t="shared" ref="BV16:BV21" si="2">IF(W16="","",IF(W16&gt;8,"1",IF(AV16&gt;=100,"1","")))</f>
        <v/>
      </c>
    </row>
    <row r="17" spans="1:74" ht="69.95" customHeight="1" x14ac:dyDescent="0.2">
      <c r="A17" s="575"/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187"/>
      <c r="X17" s="187"/>
      <c r="Y17" s="575"/>
      <c r="Z17" s="575"/>
      <c r="AA17" s="575"/>
      <c r="AB17" s="575"/>
      <c r="AC17" s="575"/>
      <c r="AD17" s="575"/>
      <c r="AE17" s="575"/>
      <c r="AF17" s="187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187"/>
      <c r="AV17" s="188" t="str">
        <f t="shared" si="0"/>
        <v/>
      </c>
      <c r="AW17" s="575"/>
      <c r="AX17" s="575"/>
      <c r="AY17" s="575"/>
      <c r="AZ17" s="575"/>
      <c r="BA17" s="575"/>
      <c r="BB17" s="575"/>
      <c r="BC17" s="575"/>
      <c r="BD17" s="575"/>
      <c r="BE17" s="575"/>
      <c r="BF17" s="575"/>
      <c r="BG17" s="575"/>
      <c r="BH17" s="575"/>
      <c r="BI17" s="575"/>
      <c r="BJ17" s="575"/>
      <c r="BK17" s="575"/>
      <c r="BL17" s="575"/>
      <c r="BM17" s="575"/>
      <c r="BN17" s="575"/>
      <c r="BO17" s="575"/>
      <c r="BP17" s="575"/>
      <c r="BQ17" s="187"/>
      <c r="BR17" s="187"/>
      <c r="BS17" s="187"/>
      <c r="BT17" s="189" t="str">
        <f>IF(BQ17="","",(BQ17*BR17*BS17))</f>
        <v/>
      </c>
      <c r="BV17" s="190" t="str">
        <f>IF(W17="","",IF(W17&gt;8,"1",IF(AV17&gt;=100,"1","")))</f>
        <v/>
      </c>
    </row>
    <row r="18" spans="1:74" ht="69.95" customHeight="1" x14ac:dyDescent="0.2">
      <c r="A18" s="575"/>
      <c r="B18" s="576"/>
      <c r="C18" s="576"/>
      <c r="D18" s="577"/>
      <c r="E18" s="578"/>
      <c r="F18" s="578"/>
      <c r="G18" s="578"/>
      <c r="H18" s="578"/>
      <c r="I18" s="578"/>
      <c r="J18" s="579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187"/>
      <c r="X18" s="187"/>
      <c r="Y18" s="575"/>
      <c r="Z18" s="575"/>
      <c r="AA18" s="575"/>
      <c r="AB18" s="575"/>
      <c r="AC18" s="575"/>
      <c r="AD18" s="575"/>
      <c r="AE18" s="575"/>
      <c r="AF18" s="187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187"/>
      <c r="AV18" s="188" t="str">
        <f t="shared" si="0"/>
        <v/>
      </c>
      <c r="AW18" s="575"/>
      <c r="AX18" s="575"/>
      <c r="AY18" s="575"/>
      <c r="AZ18" s="575"/>
      <c r="BA18" s="575"/>
      <c r="BB18" s="575"/>
      <c r="BC18" s="575"/>
      <c r="BD18" s="575"/>
      <c r="BE18" s="575"/>
      <c r="BF18" s="575"/>
      <c r="BG18" s="575"/>
      <c r="BH18" s="575"/>
      <c r="BI18" s="575"/>
      <c r="BJ18" s="575"/>
      <c r="BK18" s="575"/>
      <c r="BL18" s="575"/>
      <c r="BM18" s="575"/>
      <c r="BN18" s="575"/>
      <c r="BO18" s="575"/>
      <c r="BP18" s="575"/>
      <c r="BQ18" s="187"/>
      <c r="BR18" s="187"/>
      <c r="BS18" s="187"/>
      <c r="BT18" s="189" t="str">
        <f t="shared" si="1"/>
        <v/>
      </c>
      <c r="BV18" s="190" t="str">
        <f t="shared" si="2"/>
        <v/>
      </c>
    </row>
    <row r="19" spans="1:74" ht="69.95" customHeight="1" x14ac:dyDescent="0.2">
      <c r="A19" s="575"/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187"/>
      <c r="X19" s="187"/>
      <c r="Y19" s="575"/>
      <c r="Z19" s="575"/>
      <c r="AA19" s="575"/>
      <c r="AB19" s="575"/>
      <c r="AC19" s="575"/>
      <c r="AD19" s="575"/>
      <c r="AE19" s="575"/>
      <c r="AF19" s="187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187"/>
      <c r="AV19" s="188" t="str">
        <f t="shared" si="0"/>
        <v/>
      </c>
      <c r="AW19" s="575"/>
      <c r="AX19" s="575"/>
      <c r="AY19" s="575"/>
      <c r="AZ19" s="575"/>
      <c r="BA19" s="575"/>
      <c r="BB19" s="575"/>
      <c r="BC19" s="575"/>
      <c r="BD19" s="575"/>
      <c r="BE19" s="575"/>
      <c r="BF19" s="575"/>
      <c r="BG19" s="575"/>
      <c r="BH19" s="575"/>
      <c r="BI19" s="575"/>
      <c r="BJ19" s="575"/>
      <c r="BK19" s="575"/>
      <c r="BL19" s="575"/>
      <c r="BM19" s="575"/>
      <c r="BN19" s="575"/>
      <c r="BO19" s="575"/>
      <c r="BP19" s="575"/>
      <c r="BQ19" s="187"/>
      <c r="BR19" s="187"/>
      <c r="BS19" s="187"/>
      <c r="BT19" s="189" t="str">
        <f>IF(BQ19="","",(BQ19*BR19*BS19))</f>
        <v/>
      </c>
      <c r="BV19" s="190" t="str">
        <f>IF(W19="","",IF(W19&gt;8,"1",IF(AV19&gt;=100,"1","")))</f>
        <v/>
      </c>
    </row>
    <row r="20" spans="1:74" ht="69.95" customHeight="1" x14ac:dyDescent="0.2">
      <c r="A20" s="575"/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187"/>
      <c r="X20" s="187"/>
      <c r="Y20" s="575"/>
      <c r="Z20" s="575"/>
      <c r="AA20" s="575"/>
      <c r="AB20" s="575"/>
      <c r="AC20" s="575"/>
      <c r="AD20" s="575"/>
      <c r="AE20" s="575"/>
      <c r="AF20" s="187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187"/>
      <c r="AV20" s="188" t="str">
        <f t="shared" si="0"/>
        <v/>
      </c>
      <c r="AW20" s="575"/>
      <c r="AX20" s="575"/>
      <c r="AY20" s="575"/>
      <c r="AZ20" s="575"/>
      <c r="BA20" s="575"/>
      <c r="BB20" s="575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187"/>
      <c r="BR20" s="187"/>
      <c r="BS20" s="187"/>
      <c r="BT20" s="189" t="str">
        <f>IF(BQ20="","",(BQ20*BR20*BS20))</f>
        <v/>
      </c>
      <c r="BV20" s="190" t="str">
        <f>IF(W20="","",IF(W20&gt;8,"1",IF(AV20&gt;=100,"1","")))</f>
        <v/>
      </c>
    </row>
    <row r="21" spans="1:74" ht="69.95" customHeight="1" x14ac:dyDescent="0.2">
      <c r="A21" s="580"/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191"/>
      <c r="X21" s="191"/>
      <c r="Y21" s="580"/>
      <c r="Z21" s="580"/>
      <c r="AA21" s="580"/>
      <c r="AB21" s="580"/>
      <c r="AC21" s="580"/>
      <c r="AD21" s="580"/>
      <c r="AE21" s="580"/>
      <c r="AF21" s="191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191"/>
      <c r="AV21" s="192" t="str">
        <f t="shared" si="0"/>
        <v/>
      </c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580"/>
      <c r="BI21" s="580"/>
      <c r="BJ21" s="580"/>
      <c r="BK21" s="580"/>
      <c r="BL21" s="580"/>
      <c r="BM21" s="580"/>
      <c r="BN21" s="580"/>
      <c r="BO21" s="580"/>
      <c r="BP21" s="580"/>
      <c r="BQ21" s="191"/>
      <c r="BR21" s="191"/>
      <c r="BS21" s="191"/>
      <c r="BT21" s="193" t="str">
        <f t="shared" si="1"/>
        <v/>
      </c>
      <c r="BV21" s="190" t="str">
        <f t="shared" si="2"/>
        <v/>
      </c>
    </row>
    <row r="23" spans="1:74" x14ac:dyDescent="0.2">
      <c r="B23" s="581" t="s">
        <v>212</v>
      </c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1" t="s">
        <v>213</v>
      </c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1"/>
      <c r="AR23" s="581"/>
      <c r="AS23" s="581"/>
      <c r="AT23" s="581"/>
      <c r="AU23" s="581"/>
      <c r="AV23" s="581"/>
      <c r="AW23" s="581"/>
      <c r="AX23" s="581" t="s">
        <v>211</v>
      </c>
      <c r="AY23" s="581"/>
      <c r="AZ23" s="581"/>
      <c r="BA23" s="581"/>
      <c r="BB23" s="581"/>
      <c r="BC23" s="581"/>
      <c r="BD23" s="581"/>
      <c r="BE23" s="581"/>
      <c r="BF23" s="581"/>
      <c r="BG23" s="581"/>
      <c r="BH23" s="581"/>
      <c r="BI23" s="581"/>
      <c r="BJ23" s="581"/>
      <c r="BK23" s="581"/>
      <c r="BL23" s="581"/>
      <c r="BM23" s="581"/>
      <c r="BN23" s="581"/>
      <c r="BO23" s="581"/>
      <c r="BP23" s="581"/>
      <c r="BQ23" s="581"/>
      <c r="BR23" s="581"/>
      <c r="BS23" s="581"/>
      <c r="BT23" s="581"/>
    </row>
    <row r="24" spans="1:74" x14ac:dyDescent="0.2">
      <c r="B24" s="581" t="s">
        <v>214</v>
      </c>
      <c r="C24" s="581"/>
      <c r="D24" s="581" t="s">
        <v>215</v>
      </c>
      <c r="E24" s="581"/>
      <c r="F24" s="581"/>
      <c r="G24" s="581" t="s">
        <v>216</v>
      </c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 t="s">
        <v>214</v>
      </c>
      <c r="AA24" s="581"/>
      <c r="AB24" s="581" t="s">
        <v>215</v>
      </c>
      <c r="AC24" s="581"/>
      <c r="AD24" s="581"/>
      <c r="AE24" s="581" t="s">
        <v>216</v>
      </c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 t="s">
        <v>214</v>
      </c>
      <c r="AY24" s="581"/>
      <c r="AZ24" s="581" t="s">
        <v>215</v>
      </c>
      <c r="BA24" s="581"/>
      <c r="BB24" s="581"/>
      <c r="BC24" s="581" t="s">
        <v>216</v>
      </c>
      <c r="BD24" s="581"/>
      <c r="BE24" s="581"/>
      <c r="BF24" s="581"/>
      <c r="BG24" s="581"/>
      <c r="BH24" s="581"/>
      <c r="BI24" s="581"/>
      <c r="BJ24" s="581"/>
      <c r="BK24" s="581"/>
      <c r="BL24" s="581"/>
      <c r="BM24" s="581"/>
      <c r="BN24" s="581"/>
      <c r="BO24" s="581"/>
      <c r="BP24" s="581"/>
      <c r="BQ24" s="581"/>
      <c r="BR24" s="581"/>
      <c r="BS24" s="581"/>
      <c r="BT24" s="581"/>
      <c r="BU24" s="194"/>
    </row>
    <row r="25" spans="1:74" x14ac:dyDescent="0.2">
      <c r="B25" s="581">
        <v>1</v>
      </c>
      <c r="C25" s="581"/>
      <c r="D25" s="581" t="s">
        <v>217</v>
      </c>
      <c r="E25" s="581"/>
      <c r="F25" s="581"/>
      <c r="G25" s="581" t="s">
        <v>218</v>
      </c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>
        <v>1</v>
      </c>
      <c r="AA25" s="581"/>
      <c r="AB25" s="581" t="s">
        <v>219</v>
      </c>
      <c r="AC25" s="581"/>
      <c r="AD25" s="581"/>
      <c r="AE25" s="581" t="s">
        <v>220</v>
      </c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  <c r="AV25" s="581"/>
      <c r="AW25" s="581"/>
      <c r="AX25" s="581">
        <v>1</v>
      </c>
      <c r="AY25" s="581"/>
      <c r="AZ25" s="581" t="s">
        <v>221</v>
      </c>
      <c r="BA25" s="581"/>
      <c r="BB25" s="581"/>
      <c r="BC25" s="581" t="s">
        <v>222</v>
      </c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1"/>
      <c r="BT25" s="581"/>
      <c r="BU25" s="194"/>
    </row>
    <row r="26" spans="1:74" x14ac:dyDescent="0.15">
      <c r="B26" s="581">
        <v>2</v>
      </c>
      <c r="C26" s="581"/>
      <c r="D26" s="581" t="s">
        <v>223</v>
      </c>
      <c r="E26" s="581"/>
      <c r="F26" s="581"/>
      <c r="G26" s="581" t="s">
        <v>224</v>
      </c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>
        <v>2</v>
      </c>
      <c r="AA26" s="581"/>
      <c r="AB26" s="581" t="s">
        <v>223</v>
      </c>
      <c r="AC26" s="581"/>
      <c r="AD26" s="581"/>
      <c r="AE26" s="581" t="s">
        <v>225</v>
      </c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>
        <v>2</v>
      </c>
      <c r="AY26" s="581"/>
      <c r="AZ26" s="581" t="s">
        <v>226</v>
      </c>
      <c r="BA26" s="581"/>
      <c r="BB26" s="581"/>
      <c r="BC26" s="581" t="s">
        <v>227</v>
      </c>
      <c r="BD26" s="581"/>
      <c r="BE26" s="581"/>
      <c r="BF26" s="581"/>
      <c r="BG26" s="581"/>
      <c r="BH26" s="581"/>
      <c r="BI26" s="581"/>
      <c r="BJ26" s="581"/>
      <c r="BK26" s="581"/>
      <c r="BL26" s="581"/>
      <c r="BM26" s="581"/>
      <c r="BN26" s="581"/>
      <c r="BO26" s="581"/>
      <c r="BP26" s="581"/>
      <c r="BQ26" s="581"/>
      <c r="BR26" s="581"/>
      <c r="BS26" s="581"/>
      <c r="BT26" s="581"/>
      <c r="BU26" s="195"/>
    </row>
    <row r="27" spans="1:74" x14ac:dyDescent="0.15">
      <c r="B27" s="581">
        <v>3</v>
      </c>
      <c r="C27" s="581"/>
      <c r="D27" s="581" t="s">
        <v>223</v>
      </c>
      <c r="E27" s="581"/>
      <c r="F27" s="581"/>
      <c r="G27" s="581" t="s">
        <v>224</v>
      </c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>
        <v>3</v>
      </c>
      <c r="AA27" s="581"/>
      <c r="AB27" s="581" t="s">
        <v>223</v>
      </c>
      <c r="AC27" s="581"/>
      <c r="AD27" s="581"/>
      <c r="AE27" s="582" t="s">
        <v>228</v>
      </c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1">
        <v>3</v>
      </c>
      <c r="AY27" s="581"/>
      <c r="AZ27" s="581" t="s">
        <v>226</v>
      </c>
      <c r="BA27" s="581"/>
      <c r="BB27" s="581"/>
      <c r="BC27" s="581" t="s">
        <v>227</v>
      </c>
      <c r="BD27" s="581"/>
      <c r="BE27" s="581"/>
      <c r="BF27" s="581"/>
      <c r="BG27" s="581"/>
      <c r="BH27" s="581"/>
      <c r="BI27" s="581"/>
      <c r="BJ27" s="581"/>
      <c r="BK27" s="581"/>
      <c r="BL27" s="581"/>
      <c r="BM27" s="581"/>
      <c r="BN27" s="581"/>
      <c r="BO27" s="581"/>
      <c r="BP27" s="581"/>
      <c r="BQ27" s="581"/>
      <c r="BR27" s="581"/>
      <c r="BS27" s="581"/>
      <c r="BT27" s="581"/>
      <c r="BU27" s="195"/>
    </row>
    <row r="28" spans="1:74" x14ac:dyDescent="0.15">
      <c r="B28" s="581">
        <v>4</v>
      </c>
      <c r="C28" s="581"/>
      <c r="D28" s="581" t="s">
        <v>229</v>
      </c>
      <c r="E28" s="581"/>
      <c r="F28" s="581"/>
      <c r="G28" s="581" t="s">
        <v>230</v>
      </c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>
        <v>4</v>
      </c>
      <c r="AA28" s="581"/>
      <c r="AB28" s="581" t="s">
        <v>229</v>
      </c>
      <c r="AC28" s="581"/>
      <c r="AD28" s="581"/>
      <c r="AE28" s="582" t="s">
        <v>231</v>
      </c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  <c r="AX28" s="581">
        <v>4</v>
      </c>
      <c r="AY28" s="581"/>
      <c r="AZ28" s="581" t="s">
        <v>229</v>
      </c>
      <c r="BA28" s="581"/>
      <c r="BB28" s="581"/>
      <c r="BC28" s="581" t="s">
        <v>232</v>
      </c>
      <c r="BD28" s="581"/>
      <c r="BE28" s="581"/>
      <c r="BF28" s="581"/>
      <c r="BG28" s="581"/>
      <c r="BH28" s="581"/>
      <c r="BI28" s="581"/>
      <c r="BJ28" s="581"/>
      <c r="BK28" s="581"/>
      <c r="BL28" s="581"/>
      <c r="BM28" s="581"/>
      <c r="BN28" s="581"/>
      <c r="BO28" s="581"/>
      <c r="BP28" s="581"/>
      <c r="BQ28" s="581"/>
      <c r="BR28" s="581"/>
      <c r="BS28" s="581"/>
      <c r="BT28" s="581"/>
      <c r="BU28" s="195"/>
    </row>
    <row r="29" spans="1:74" x14ac:dyDescent="0.15">
      <c r="B29" s="581">
        <v>5</v>
      </c>
      <c r="C29" s="581"/>
      <c r="D29" s="581" t="s">
        <v>229</v>
      </c>
      <c r="E29" s="581"/>
      <c r="F29" s="581"/>
      <c r="G29" s="581" t="s">
        <v>230</v>
      </c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>
        <v>5</v>
      </c>
      <c r="AA29" s="581"/>
      <c r="AB29" s="581" t="s">
        <v>229</v>
      </c>
      <c r="AC29" s="581"/>
      <c r="AD29" s="581"/>
      <c r="AE29" s="582" t="s">
        <v>233</v>
      </c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1">
        <v>5</v>
      </c>
      <c r="AY29" s="581"/>
      <c r="AZ29" s="581" t="s">
        <v>229</v>
      </c>
      <c r="BA29" s="581"/>
      <c r="BB29" s="581"/>
      <c r="BC29" s="581" t="s">
        <v>232</v>
      </c>
      <c r="BD29" s="581"/>
      <c r="BE29" s="581"/>
      <c r="BF29" s="581"/>
      <c r="BG29" s="581"/>
      <c r="BH29" s="581"/>
      <c r="BI29" s="581"/>
      <c r="BJ29" s="581"/>
      <c r="BK29" s="581"/>
      <c r="BL29" s="581"/>
      <c r="BM29" s="581"/>
      <c r="BN29" s="581"/>
      <c r="BO29" s="581"/>
      <c r="BP29" s="581"/>
      <c r="BQ29" s="581"/>
      <c r="BR29" s="581"/>
      <c r="BS29" s="581"/>
      <c r="BT29" s="581"/>
      <c r="BU29" s="195"/>
    </row>
    <row r="30" spans="1:74" x14ac:dyDescent="0.15">
      <c r="B30" s="581">
        <v>6</v>
      </c>
      <c r="C30" s="581"/>
      <c r="D30" s="581" t="s">
        <v>229</v>
      </c>
      <c r="E30" s="581"/>
      <c r="F30" s="581"/>
      <c r="G30" s="581" t="s">
        <v>230</v>
      </c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>
        <v>6</v>
      </c>
      <c r="AA30" s="581"/>
      <c r="AB30" s="581" t="s">
        <v>229</v>
      </c>
      <c r="AC30" s="581"/>
      <c r="AD30" s="581"/>
      <c r="AE30" s="582" t="s">
        <v>234</v>
      </c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1">
        <v>6</v>
      </c>
      <c r="AY30" s="581"/>
      <c r="AZ30" s="581" t="s">
        <v>229</v>
      </c>
      <c r="BA30" s="581"/>
      <c r="BB30" s="581"/>
      <c r="BC30" s="581" t="s">
        <v>232</v>
      </c>
      <c r="BD30" s="581"/>
      <c r="BE30" s="581"/>
      <c r="BF30" s="581"/>
      <c r="BG30" s="581"/>
      <c r="BH30" s="581"/>
      <c r="BI30" s="581"/>
      <c r="BJ30" s="581"/>
      <c r="BK30" s="581"/>
      <c r="BL30" s="581"/>
      <c r="BM30" s="581"/>
      <c r="BN30" s="581"/>
      <c r="BO30" s="581"/>
      <c r="BP30" s="581"/>
      <c r="BQ30" s="581"/>
      <c r="BR30" s="581"/>
      <c r="BS30" s="581"/>
      <c r="BT30" s="581"/>
      <c r="BU30" s="195"/>
    </row>
    <row r="31" spans="1:74" x14ac:dyDescent="0.15">
      <c r="B31" s="581">
        <v>7</v>
      </c>
      <c r="C31" s="581"/>
      <c r="D31" s="581" t="s">
        <v>235</v>
      </c>
      <c r="E31" s="581"/>
      <c r="F31" s="581"/>
      <c r="G31" s="581" t="s">
        <v>236</v>
      </c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>
        <v>7</v>
      </c>
      <c r="AA31" s="581"/>
      <c r="AB31" s="581" t="s">
        <v>235</v>
      </c>
      <c r="AC31" s="581"/>
      <c r="AD31" s="581"/>
      <c r="AE31" s="582" t="s">
        <v>237</v>
      </c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1">
        <v>7</v>
      </c>
      <c r="AY31" s="581"/>
      <c r="AZ31" s="581" t="s">
        <v>223</v>
      </c>
      <c r="BA31" s="581"/>
      <c r="BB31" s="581"/>
      <c r="BC31" s="581" t="s">
        <v>238</v>
      </c>
      <c r="BD31" s="581"/>
      <c r="BE31" s="581"/>
      <c r="BF31" s="581"/>
      <c r="BG31" s="581"/>
      <c r="BH31" s="581"/>
      <c r="BI31" s="581"/>
      <c r="BJ31" s="581"/>
      <c r="BK31" s="581"/>
      <c r="BL31" s="581"/>
      <c r="BM31" s="581"/>
      <c r="BN31" s="581"/>
      <c r="BO31" s="581"/>
      <c r="BP31" s="581"/>
      <c r="BQ31" s="581"/>
      <c r="BR31" s="581"/>
      <c r="BS31" s="581"/>
      <c r="BT31" s="581"/>
      <c r="BU31" s="195"/>
    </row>
    <row r="32" spans="1:74" x14ac:dyDescent="0.15">
      <c r="B32" s="581">
        <v>8</v>
      </c>
      <c r="C32" s="581"/>
      <c r="D32" s="581" t="s">
        <v>235</v>
      </c>
      <c r="E32" s="581"/>
      <c r="F32" s="581"/>
      <c r="G32" s="581" t="s">
        <v>236</v>
      </c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>
        <v>8</v>
      </c>
      <c r="AA32" s="581"/>
      <c r="AB32" s="581" t="s">
        <v>235</v>
      </c>
      <c r="AC32" s="581"/>
      <c r="AD32" s="581"/>
      <c r="AE32" s="582" t="s">
        <v>239</v>
      </c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1">
        <v>8</v>
      </c>
      <c r="AY32" s="581"/>
      <c r="AZ32" s="581" t="s">
        <v>223</v>
      </c>
      <c r="BA32" s="581"/>
      <c r="BB32" s="581"/>
      <c r="BC32" s="581" t="s">
        <v>238</v>
      </c>
      <c r="BD32" s="581"/>
      <c r="BE32" s="581"/>
      <c r="BF32" s="581"/>
      <c r="BG32" s="581"/>
      <c r="BH32" s="581"/>
      <c r="BI32" s="581"/>
      <c r="BJ32" s="581"/>
      <c r="BK32" s="581"/>
      <c r="BL32" s="581"/>
      <c r="BM32" s="581"/>
      <c r="BN32" s="581"/>
      <c r="BO32" s="581"/>
      <c r="BP32" s="581"/>
      <c r="BQ32" s="581"/>
      <c r="BR32" s="581"/>
      <c r="BS32" s="581"/>
      <c r="BT32" s="581"/>
      <c r="BU32" s="195"/>
    </row>
    <row r="33" spans="2:73" x14ac:dyDescent="0.15">
      <c r="B33" s="581">
        <v>9</v>
      </c>
      <c r="C33" s="581"/>
      <c r="D33" s="581" t="s">
        <v>240</v>
      </c>
      <c r="E33" s="581"/>
      <c r="F33" s="581"/>
      <c r="G33" s="581" t="s">
        <v>241</v>
      </c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>
        <v>9</v>
      </c>
      <c r="AA33" s="581"/>
      <c r="AB33" s="581" t="s">
        <v>240</v>
      </c>
      <c r="AC33" s="581"/>
      <c r="AD33" s="581"/>
      <c r="AE33" s="582" t="s">
        <v>242</v>
      </c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1">
        <v>9</v>
      </c>
      <c r="AY33" s="581"/>
      <c r="AZ33" s="581" t="s">
        <v>243</v>
      </c>
      <c r="BA33" s="581"/>
      <c r="BB33" s="581"/>
      <c r="BC33" s="581" t="s">
        <v>244</v>
      </c>
      <c r="BD33" s="581"/>
      <c r="BE33" s="581"/>
      <c r="BF33" s="581"/>
      <c r="BG33" s="581"/>
      <c r="BH33" s="581"/>
      <c r="BI33" s="581"/>
      <c r="BJ33" s="581"/>
      <c r="BK33" s="581"/>
      <c r="BL33" s="581"/>
      <c r="BM33" s="581"/>
      <c r="BN33" s="581"/>
      <c r="BO33" s="581"/>
      <c r="BP33" s="581"/>
      <c r="BQ33" s="581"/>
      <c r="BR33" s="581"/>
      <c r="BS33" s="581"/>
      <c r="BT33" s="581"/>
      <c r="BU33" s="195"/>
    </row>
    <row r="34" spans="2:73" x14ac:dyDescent="0.15">
      <c r="B34" s="581">
        <v>10</v>
      </c>
      <c r="C34" s="581"/>
      <c r="D34" s="581" t="s">
        <v>240</v>
      </c>
      <c r="E34" s="581"/>
      <c r="F34" s="581"/>
      <c r="G34" s="581" t="s">
        <v>241</v>
      </c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>
        <v>10</v>
      </c>
      <c r="AA34" s="581"/>
      <c r="AB34" s="581" t="s">
        <v>240</v>
      </c>
      <c r="AC34" s="581"/>
      <c r="AD34" s="581"/>
      <c r="AE34" s="582" t="s">
        <v>245</v>
      </c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1">
        <v>10</v>
      </c>
      <c r="AY34" s="581"/>
      <c r="AZ34" s="581" t="s">
        <v>243</v>
      </c>
      <c r="BA34" s="581"/>
      <c r="BB34" s="581"/>
      <c r="BC34" s="581" t="s">
        <v>244</v>
      </c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195"/>
    </row>
  </sheetData>
  <mergeCells count="209">
    <mergeCell ref="BC34:BT34"/>
    <mergeCell ref="AZ33:BB33"/>
    <mergeCell ref="BC33:BT33"/>
    <mergeCell ref="B34:C34"/>
    <mergeCell ref="D34:F34"/>
    <mergeCell ref="G34:Y34"/>
    <mergeCell ref="Z34:AA34"/>
    <mergeCell ref="AB34:AD34"/>
    <mergeCell ref="AE34:AW34"/>
    <mergeCell ref="AX34:AY34"/>
    <mergeCell ref="AZ34:BB34"/>
    <mergeCell ref="AX32:AY32"/>
    <mergeCell ref="AZ32:BB32"/>
    <mergeCell ref="BC32:BT32"/>
    <mergeCell ref="B33:C33"/>
    <mergeCell ref="D33:F33"/>
    <mergeCell ref="G33:Y33"/>
    <mergeCell ref="Z33:AA33"/>
    <mergeCell ref="AB33:AD33"/>
    <mergeCell ref="AE33:AW33"/>
    <mergeCell ref="AX33:AY33"/>
    <mergeCell ref="B32:C32"/>
    <mergeCell ref="D32:F32"/>
    <mergeCell ref="G32:Y32"/>
    <mergeCell ref="Z32:AA32"/>
    <mergeCell ref="AB32:AD32"/>
    <mergeCell ref="AE32:AW32"/>
    <mergeCell ref="B31:C31"/>
    <mergeCell ref="D31:F31"/>
    <mergeCell ref="G31:Y31"/>
    <mergeCell ref="Z31:AA31"/>
    <mergeCell ref="AB31:AD31"/>
    <mergeCell ref="AE31:AW31"/>
    <mergeCell ref="AX31:AY31"/>
    <mergeCell ref="AZ31:BB31"/>
    <mergeCell ref="BC31:BT31"/>
    <mergeCell ref="B30:C30"/>
    <mergeCell ref="D30:F30"/>
    <mergeCell ref="G30:Y30"/>
    <mergeCell ref="Z30:AA30"/>
    <mergeCell ref="AB30:AD30"/>
    <mergeCell ref="AE30:AW30"/>
    <mergeCell ref="AX30:AY30"/>
    <mergeCell ref="AZ30:BB30"/>
    <mergeCell ref="BC30:BT30"/>
    <mergeCell ref="AX28:AY28"/>
    <mergeCell ref="AZ28:BB28"/>
    <mergeCell ref="BC28:BT28"/>
    <mergeCell ref="B29:C29"/>
    <mergeCell ref="D29:F29"/>
    <mergeCell ref="G29:Y29"/>
    <mergeCell ref="Z29:AA29"/>
    <mergeCell ref="AB29:AD29"/>
    <mergeCell ref="AE29:AW29"/>
    <mergeCell ref="AX29:AY29"/>
    <mergeCell ref="B28:C28"/>
    <mergeCell ref="D28:F28"/>
    <mergeCell ref="G28:Y28"/>
    <mergeCell ref="Z28:AA28"/>
    <mergeCell ref="AB28:AD28"/>
    <mergeCell ref="AE28:AW28"/>
    <mergeCell ref="AZ29:BB29"/>
    <mergeCell ref="BC29:BT29"/>
    <mergeCell ref="B27:C27"/>
    <mergeCell ref="D27:F27"/>
    <mergeCell ref="G27:Y27"/>
    <mergeCell ref="Z27:AA27"/>
    <mergeCell ref="AB27:AD27"/>
    <mergeCell ref="AE27:AW27"/>
    <mergeCell ref="AX27:AY27"/>
    <mergeCell ref="AZ27:BB27"/>
    <mergeCell ref="BC27:BT27"/>
    <mergeCell ref="B26:C26"/>
    <mergeCell ref="D26:F26"/>
    <mergeCell ref="G26:Y26"/>
    <mergeCell ref="Z26:AA26"/>
    <mergeCell ref="AB26:AD26"/>
    <mergeCell ref="AE26:AW26"/>
    <mergeCell ref="AX26:AY26"/>
    <mergeCell ref="AZ26:BB26"/>
    <mergeCell ref="BC26:BT26"/>
    <mergeCell ref="AX24:AY24"/>
    <mergeCell ref="AZ24:BB24"/>
    <mergeCell ref="BC24:BT24"/>
    <mergeCell ref="B25:C25"/>
    <mergeCell ref="D25:F25"/>
    <mergeCell ref="G25:Y25"/>
    <mergeCell ref="Z25:AA25"/>
    <mergeCell ref="AB25:AD25"/>
    <mergeCell ref="AE25:AW25"/>
    <mergeCell ref="AX25:AY25"/>
    <mergeCell ref="B24:C24"/>
    <mergeCell ref="D24:F24"/>
    <mergeCell ref="G24:Y24"/>
    <mergeCell ref="Z24:AA24"/>
    <mergeCell ref="AB24:AD24"/>
    <mergeCell ref="AE24:AW24"/>
    <mergeCell ref="AZ25:BB25"/>
    <mergeCell ref="BC25:BT25"/>
    <mergeCell ref="BK21:BP21"/>
    <mergeCell ref="B23:Y23"/>
    <mergeCell ref="Z23:AW23"/>
    <mergeCell ref="AX23:BT23"/>
    <mergeCell ref="AN20:AT20"/>
    <mergeCell ref="AW20:BE20"/>
    <mergeCell ref="BF20:BJ20"/>
    <mergeCell ref="BK20:BP20"/>
    <mergeCell ref="A21:C21"/>
    <mergeCell ref="D21:J21"/>
    <mergeCell ref="K21:P21"/>
    <mergeCell ref="Q21:V21"/>
    <mergeCell ref="Y21:AE21"/>
    <mergeCell ref="AG21:AM21"/>
    <mergeCell ref="A20:C20"/>
    <mergeCell ref="D20:J20"/>
    <mergeCell ref="K20:P20"/>
    <mergeCell ref="Q20:V20"/>
    <mergeCell ref="Y20:AE20"/>
    <mergeCell ref="AG20:AM20"/>
    <mergeCell ref="AN21:AT21"/>
    <mergeCell ref="AW21:BE21"/>
    <mergeCell ref="BF21:BJ21"/>
    <mergeCell ref="BK18:BP18"/>
    <mergeCell ref="A19:C19"/>
    <mergeCell ref="D19:J19"/>
    <mergeCell ref="K19:P19"/>
    <mergeCell ref="Q19:V19"/>
    <mergeCell ref="Y19:AE19"/>
    <mergeCell ref="AG19:AM19"/>
    <mergeCell ref="AN19:AT19"/>
    <mergeCell ref="AW19:BE19"/>
    <mergeCell ref="BF19:BJ19"/>
    <mergeCell ref="BK19:BP19"/>
    <mergeCell ref="A18:C18"/>
    <mergeCell ref="D18:J18"/>
    <mergeCell ref="K18:P18"/>
    <mergeCell ref="Q18:V18"/>
    <mergeCell ref="Y18:AE18"/>
    <mergeCell ref="AG18:AM18"/>
    <mergeCell ref="AN18:AT18"/>
    <mergeCell ref="AW18:BE18"/>
    <mergeCell ref="BF18:BJ18"/>
    <mergeCell ref="AN16:AT16"/>
    <mergeCell ref="AW16:BE16"/>
    <mergeCell ref="BF16:BJ16"/>
    <mergeCell ref="BK16:BP16"/>
    <mergeCell ref="A17:C17"/>
    <mergeCell ref="D17:J17"/>
    <mergeCell ref="K17:P17"/>
    <mergeCell ref="Q17:V17"/>
    <mergeCell ref="Y17:AE17"/>
    <mergeCell ref="AG17:AM17"/>
    <mergeCell ref="A16:C16"/>
    <mergeCell ref="D16:J16"/>
    <mergeCell ref="K16:P16"/>
    <mergeCell ref="Q16:V16"/>
    <mergeCell ref="Y16:AE16"/>
    <mergeCell ref="AG16:AM16"/>
    <mergeCell ref="AN17:AT17"/>
    <mergeCell ref="AW17:BE17"/>
    <mergeCell ref="BF17:BJ17"/>
    <mergeCell ref="BK17:BP17"/>
    <mergeCell ref="BF11:BJ15"/>
    <mergeCell ref="BK11:BT11"/>
    <mergeCell ref="BK12:BP15"/>
    <mergeCell ref="BQ12:BQ15"/>
    <mergeCell ref="BR12:BR15"/>
    <mergeCell ref="BS12:BS15"/>
    <mergeCell ref="BT12:BT15"/>
    <mergeCell ref="Y11:AE15"/>
    <mergeCell ref="AF11:AF15"/>
    <mergeCell ref="AG11:AT12"/>
    <mergeCell ref="AU11:AU15"/>
    <mergeCell ref="AV11:AV15"/>
    <mergeCell ref="AW11:BE15"/>
    <mergeCell ref="AG13:AM15"/>
    <mergeCell ref="AN13:AT15"/>
    <mergeCell ref="A11:C15"/>
    <mergeCell ref="D11:J15"/>
    <mergeCell ref="K11:P15"/>
    <mergeCell ref="Q11:V15"/>
    <mergeCell ref="W11:W15"/>
    <mergeCell ref="X11:X15"/>
    <mergeCell ref="B8:K8"/>
    <mergeCell ref="L8:R8"/>
    <mergeCell ref="S8:X8"/>
    <mergeCell ref="Y8:AB10"/>
    <mergeCell ref="AC8:BO10"/>
    <mergeCell ref="BP8:BT8"/>
    <mergeCell ref="B9:K10"/>
    <mergeCell ref="L9:R10"/>
    <mergeCell ref="S9:X10"/>
    <mergeCell ref="BP9:BT10"/>
    <mergeCell ref="BP4:BT4"/>
    <mergeCell ref="Q5:X7"/>
    <mergeCell ref="Y5:AE7"/>
    <mergeCell ref="AF5:AV7"/>
    <mergeCell ref="BJ5:BO7"/>
    <mergeCell ref="BP5:BT7"/>
    <mergeCell ref="A1:BC2"/>
    <mergeCell ref="BD1:BI2"/>
    <mergeCell ref="BJ1:BT2"/>
    <mergeCell ref="Q4:X4"/>
    <mergeCell ref="Y4:AE4"/>
    <mergeCell ref="AF4:AV4"/>
    <mergeCell ref="AW4:BB6"/>
    <mergeCell ref="BC4:BD6"/>
    <mergeCell ref="BE4:BI6"/>
    <mergeCell ref="BJ4:BO4"/>
  </mergeCells>
  <conditionalFormatting sqref="W16:W21">
    <cfRule type="cellIs" dxfId="3" priority="2" stopIfTrue="1" operator="greaterThan">
      <formula>8</formula>
    </cfRule>
  </conditionalFormatting>
  <conditionalFormatting sqref="AV16:AV21">
    <cfRule type="cellIs" dxfId="2" priority="1" stopIfTrue="1" operator="greaterThanOrEqual">
      <formula>100</formula>
    </cfRule>
  </conditionalFormatting>
  <printOptions horizontalCentered="1" verticalCentered="1"/>
  <pageMargins left="0.27559055118110237" right="0.27559055118110237" top="0.39370078740157483" bottom="0.39370078740157483" header="0.19685039370078741" footer="0.15748031496062992"/>
  <pageSetup paperSize="9" scale="73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V34"/>
  <sheetViews>
    <sheetView showGridLines="0" zoomScaleNormal="100" workbookViewId="0">
      <pane ySplit="15" topLeftCell="A16" activePane="bottomLeft" state="frozen"/>
      <selection pane="bottomLeft" activeCell="AN16" sqref="AN16:AT16"/>
    </sheetView>
  </sheetViews>
  <sheetFormatPr defaultColWidth="7.85546875" defaultRowHeight="11.25" x14ac:dyDescent="0.2"/>
  <cols>
    <col min="1" max="1" width="0.85546875" style="167" customWidth="1"/>
    <col min="2" max="3" width="2" style="167" customWidth="1"/>
    <col min="4" max="22" width="2.5703125" style="167" customWidth="1"/>
    <col min="23" max="23" width="3.7109375" style="167" customWidth="1"/>
    <col min="24" max="24" width="3.85546875" style="167" customWidth="1"/>
    <col min="25" max="26" width="2.5703125" style="167" customWidth="1"/>
    <col min="27" max="27" width="2.28515625" style="167" customWidth="1"/>
    <col min="28" max="31" width="2.5703125" style="167" customWidth="1"/>
    <col min="32" max="32" width="3.7109375" style="167" customWidth="1"/>
    <col min="33" max="46" width="2.5703125" style="167" customWidth="1"/>
    <col min="47" max="48" width="3.7109375" style="167" customWidth="1"/>
    <col min="49" max="68" width="2.5703125" style="167" customWidth="1"/>
    <col min="69" max="72" width="3.28515625" style="167" customWidth="1"/>
    <col min="73" max="73" width="1.28515625" style="167" customWidth="1"/>
    <col min="74" max="74" width="4.7109375" style="167" customWidth="1"/>
    <col min="75" max="150" width="2.28515625" style="167" customWidth="1"/>
    <col min="151" max="16384" width="7.85546875" style="167"/>
  </cols>
  <sheetData>
    <row r="1" spans="1:74" ht="14.25" customHeight="1" x14ac:dyDescent="0.2">
      <c r="A1" s="487" t="s">
        <v>177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9" t="s">
        <v>178</v>
      </c>
      <c r="BE1" s="489"/>
      <c r="BF1" s="489"/>
      <c r="BG1" s="489"/>
      <c r="BH1" s="489"/>
      <c r="BI1" s="489"/>
      <c r="BJ1" s="491"/>
      <c r="BK1" s="491"/>
      <c r="BL1" s="491"/>
      <c r="BM1" s="491"/>
      <c r="BN1" s="491"/>
      <c r="BO1" s="491"/>
      <c r="BP1" s="491"/>
      <c r="BQ1" s="491"/>
      <c r="BR1" s="491"/>
      <c r="BS1" s="491"/>
      <c r="BT1" s="491"/>
    </row>
    <row r="2" spans="1:74" ht="11.25" customHeight="1" x14ac:dyDescent="0.2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90"/>
      <c r="BE2" s="490"/>
      <c r="BF2" s="490"/>
      <c r="BG2" s="490"/>
      <c r="BH2" s="490"/>
      <c r="BI2" s="490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168"/>
      <c r="BV2" s="168"/>
    </row>
    <row r="3" spans="1:74" ht="3" customHeight="1" x14ac:dyDescent="0.2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169"/>
      <c r="R3" s="170"/>
      <c r="S3" s="170"/>
      <c r="T3" s="170"/>
      <c r="U3" s="170"/>
      <c r="V3" s="170"/>
      <c r="W3" s="170"/>
      <c r="X3" s="170"/>
      <c r="Y3" s="169"/>
      <c r="Z3" s="170"/>
      <c r="AA3" s="170"/>
      <c r="AB3" s="170"/>
      <c r="AC3" s="170"/>
      <c r="AD3" s="170"/>
      <c r="AE3" s="170"/>
      <c r="AF3" s="169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3" t="s">
        <v>179</v>
      </c>
      <c r="AX3" s="174"/>
      <c r="AY3" s="174"/>
      <c r="AZ3" s="174"/>
      <c r="BA3" s="174"/>
      <c r="BB3" s="174"/>
      <c r="BC3" s="174"/>
      <c r="BD3" s="174"/>
      <c r="BE3" s="172"/>
      <c r="BF3" s="172"/>
      <c r="BG3" s="172"/>
      <c r="BH3" s="172"/>
      <c r="BI3" s="175"/>
      <c r="BJ3" s="176"/>
      <c r="BK3" s="172"/>
      <c r="BL3" s="172"/>
      <c r="BM3" s="172"/>
      <c r="BN3" s="172"/>
      <c r="BO3" s="175"/>
      <c r="BP3" s="176"/>
      <c r="BQ3" s="172"/>
      <c r="BR3" s="172"/>
      <c r="BS3" s="172"/>
      <c r="BT3" s="175"/>
      <c r="BU3" s="168"/>
    </row>
    <row r="4" spans="1:74" ht="11.25" customHeight="1" x14ac:dyDescent="0.2">
      <c r="A4" s="177"/>
      <c r="B4" s="178"/>
      <c r="C4" s="167" t="s">
        <v>164</v>
      </c>
      <c r="I4" s="178"/>
      <c r="J4" s="167" t="s">
        <v>180</v>
      </c>
      <c r="P4" s="179"/>
      <c r="Q4" s="493" t="s">
        <v>181</v>
      </c>
      <c r="R4" s="494"/>
      <c r="S4" s="494"/>
      <c r="T4" s="494"/>
      <c r="U4" s="494"/>
      <c r="V4" s="494"/>
      <c r="W4" s="494"/>
      <c r="X4" s="495"/>
      <c r="Y4" s="496" t="s">
        <v>182</v>
      </c>
      <c r="Z4" s="494"/>
      <c r="AA4" s="494"/>
      <c r="AB4" s="494"/>
      <c r="AC4" s="494"/>
      <c r="AD4" s="494"/>
      <c r="AE4" s="494"/>
      <c r="AF4" s="493" t="s">
        <v>183</v>
      </c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7" t="s">
        <v>184</v>
      </c>
      <c r="AX4" s="497"/>
      <c r="AY4" s="497"/>
      <c r="AZ4" s="497"/>
      <c r="BA4" s="497"/>
      <c r="BB4" s="497"/>
      <c r="BC4" s="498"/>
      <c r="BD4" s="498"/>
      <c r="BE4" s="499"/>
      <c r="BF4" s="500"/>
      <c r="BG4" s="500"/>
      <c r="BH4" s="500"/>
      <c r="BI4" s="501"/>
      <c r="BJ4" s="508" t="s">
        <v>185</v>
      </c>
      <c r="BK4" s="509"/>
      <c r="BL4" s="509"/>
      <c r="BM4" s="509"/>
      <c r="BN4" s="509"/>
      <c r="BO4" s="510"/>
      <c r="BP4" s="508" t="s">
        <v>186</v>
      </c>
      <c r="BQ4" s="509"/>
      <c r="BR4" s="509"/>
      <c r="BS4" s="509"/>
      <c r="BT4" s="510"/>
    </row>
    <row r="5" spans="1:74" ht="3" customHeight="1" x14ac:dyDescent="0.2">
      <c r="A5" s="177"/>
      <c r="P5" s="179"/>
      <c r="Q5" s="536"/>
      <c r="R5" s="537"/>
      <c r="S5" s="537"/>
      <c r="T5" s="537"/>
      <c r="U5" s="537"/>
      <c r="V5" s="537"/>
      <c r="W5" s="537"/>
      <c r="X5" s="538"/>
      <c r="Y5" s="536"/>
      <c r="Z5" s="537"/>
      <c r="AA5" s="537"/>
      <c r="AB5" s="537"/>
      <c r="AC5" s="537"/>
      <c r="AD5" s="537"/>
      <c r="AE5" s="538"/>
      <c r="AF5" s="536"/>
      <c r="AG5" s="537"/>
      <c r="AH5" s="537"/>
      <c r="AI5" s="537"/>
      <c r="AJ5" s="537"/>
      <c r="AK5" s="537"/>
      <c r="AL5" s="537"/>
      <c r="AM5" s="537"/>
      <c r="AN5" s="537"/>
      <c r="AO5" s="537"/>
      <c r="AP5" s="537"/>
      <c r="AQ5" s="537"/>
      <c r="AR5" s="537"/>
      <c r="AS5" s="537"/>
      <c r="AT5" s="537"/>
      <c r="AU5" s="537"/>
      <c r="AV5" s="537"/>
      <c r="AW5" s="497"/>
      <c r="AX5" s="497"/>
      <c r="AY5" s="497"/>
      <c r="AZ5" s="497"/>
      <c r="BA5" s="497"/>
      <c r="BB5" s="497"/>
      <c r="BC5" s="498"/>
      <c r="BD5" s="498"/>
      <c r="BE5" s="502"/>
      <c r="BF5" s="503"/>
      <c r="BG5" s="503"/>
      <c r="BH5" s="503"/>
      <c r="BI5" s="504"/>
      <c r="BJ5" s="542"/>
      <c r="BK5" s="543"/>
      <c r="BL5" s="543"/>
      <c r="BM5" s="543"/>
      <c r="BN5" s="543"/>
      <c r="BO5" s="544"/>
      <c r="BP5" s="542"/>
      <c r="BQ5" s="543"/>
      <c r="BR5" s="543"/>
      <c r="BS5" s="543"/>
      <c r="BT5" s="544"/>
    </row>
    <row r="6" spans="1:74" ht="11.25" customHeight="1" x14ac:dyDescent="0.2">
      <c r="A6" s="177"/>
      <c r="B6" s="180"/>
      <c r="C6" s="167" t="s">
        <v>165</v>
      </c>
      <c r="I6" s="178"/>
      <c r="J6" s="167" t="s">
        <v>187</v>
      </c>
      <c r="P6" s="179"/>
      <c r="Q6" s="536"/>
      <c r="R6" s="537"/>
      <c r="S6" s="537"/>
      <c r="T6" s="537"/>
      <c r="U6" s="537"/>
      <c r="V6" s="537"/>
      <c r="W6" s="537"/>
      <c r="X6" s="538"/>
      <c r="Y6" s="536"/>
      <c r="Z6" s="537"/>
      <c r="AA6" s="537"/>
      <c r="AB6" s="537"/>
      <c r="AC6" s="537"/>
      <c r="AD6" s="537"/>
      <c r="AE6" s="538"/>
      <c r="AF6" s="536"/>
      <c r="AG6" s="537"/>
      <c r="AH6" s="537"/>
      <c r="AI6" s="537"/>
      <c r="AJ6" s="537"/>
      <c r="AK6" s="537"/>
      <c r="AL6" s="537"/>
      <c r="AM6" s="537"/>
      <c r="AN6" s="537"/>
      <c r="AO6" s="537"/>
      <c r="AP6" s="537"/>
      <c r="AQ6" s="537"/>
      <c r="AR6" s="537"/>
      <c r="AS6" s="537"/>
      <c r="AT6" s="537"/>
      <c r="AU6" s="537"/>
      <c r="AV6" s="537"/>
      <c r="AW6" s="497"/>
      <c r="AX6" s="497"/>
      <c r="AY6" s="497"/>
      <c r="AZ6" s="497"/>
      <c r="BA6" s="497"/>
      <c r="BB6" s="497"/>
      <c r="BC6" s="498"/>
      <c r="BD6" s="498"/>
      <c r="BE6" s="505"/>
      <c r="BF6" s="506"/>
      <c r="BG6" s="506"/>
      <c r="BH6" s="506"/>
      <c r="BI6" s="507"/>
      <c r="BJ6" s="542"/>
      <c r="BK6" s="543"/>
      <c r="BL6" s="543"/>
      <c r="BM6" s="543"/>
      <c r="BN6" s="543"/>
      <c r="BO6" s="544"/>
      <c r="BP6" s="542"/>
      <c r="BQ6" s="543"/>
      <c r="BR6" s="543"/>
      <c r="BS6" s="543"/>
      <c r="BT6" s="544"/>
      <c r="BU6" s="177"/>
    </row>
    <row r="7" spans="1:74" ht="3" customHeight="1" x14ac:dyDescent="0.2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3"/>
      <c r="Q7" s="539"/>
      <c r="R7" s="540"/>
      <c r="S7" s="540"/>
      <c r="T7" s="540"/>
      <c r="U7" s="540"/>
      <c r="V7" s="540"/>
      <c r="W7" s="540"/>
      <c r="X7" s="541"/>
      <c r="Y7" s="539"/>
      <c r="Z7" s="540"/>
      <c r="AA7" s="540"/>
      <c r="AB7" s="540"/>
      <c r="AC7" s="540"/>
      <c r="AD7" s="540"/>
      <c r="AE7" s="541"/>
      <c r="AF7" s="539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181"/>
      <c r="AX7" s="184"/>
      <c r="AY7" s="184"/>
      <c r="AZ7" s="184"/>
      <c r="BA7" s="184"/>
      <c r="BB7" s="184"/>
      <c r="BC7" s="185"/>
      <c r="BD7" s="185"/>
      <c r="BE7" s="185"/>
      <c r="BF7" s="185"/>
      <c r="BG7" s="185"/>
      <c r="BH7" s="185"/>
      <c r="BI7" s="186"/>
      <c r="BJ7" s="545"/>
      <c r="BK7" s="546"/>
      <c r="BL7" s="546"/>
      <c r="BM7" s="546"/>
      <c r="BN7" s="546"/>
      <c r="BO7" s="547"/>
      <c r="BP7" s="545"/>
      <c r="BQ7" s="546"/>
      <c r="BR7" s="546"/>
      <c r="BS7" s="546"/>
      <c r="BT7" s="547"/>
      <c r="BU7" s="177"/>
    </row>
    <row r="8" spans="1:74" ht="11.25" customHeight="1" x14ac:dyDescent="0.2">
      <c r="A8" s="169"/>
      <c r="B8" s="522" t="s">
        <v>188</v>
      </c>
      <c r="C8" s="522"/>
      <c r="D8" s="522"/>
      <c r="E8" s="522"/>
      <c r="F8" s="522"/>
      <c r="G8" s="522"/>
      <c r="H8" s="522"/>
      <c r="I8" s="522"/>
      <c r="J8" s="522"/>
      <c r="K8" s="523"/>
      <c r="L8" s="521" t="s">
        <v>189</v>
      </c>
      <c r="M8" s="522"/>
      <c r="N8" s="522"/>
      <c r="O8" s="522"/>
      <c r="P8" s="522"/>
      <c r="Q8" s="522"/>
      <c r="R8" s="523"/>
      <c r="S8" s="521" t="s">
        <v>190</v>
      </c>
      <c r="T8" s="522"/>
      <c r="U8" s="522"/>
      <c r="V8" s="522"/>
      <c r="W8" s="522"/>
      <c r="X8" s="523"/>
      <c r="Y8" s="511" t="s">
        <v>172</v>
      </c>
      <c r="Z8" s="512"/>
      <c r="AA8" s="512"/>
      <c r="AB8" s="512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515"/>
      <c r="BO8" s="516"/>
      <c r="BP8" s="521" t="s">
        <v>191</v>
      </c>
      <c r="BQ8" s="522"/>
      <c r="BR8" s="522"/>
      <c r="BS8" s="522"/>
      <c r="BT8" s="523"/>
      <c r="BU8" s="177"/>
    </row>
    <row r="9" spans="1:74" ht="3.75" customHeight="1" x14ac:dyDescent="0.2">
      <c r="A9" s="177"/>
      <c r="B9" s="524"/>
      <c r="C9" s="524"/>
      <c r="D9" s="524"/>
      <c r="E9" s="524"/>
      <c r="F9" s="524"/>
      <c r="G9" s="524"/>
      <c r="H9" s="524"/>
      <c r="I9" s="524"/>
      <c r="J9" s="524"/>
      <c r="K9" s="525"/>
      <c r="L9" s="528"/>
      <c r="M9" s="524"/>
      <c r="N9" s="524"/>
      <c r="O9" s="524"/>
      <c r="P9" s="524"/>
      <c r="Q9" s="524"/>
      <c r="R9" s="525"/>
      <c r="S9" s="528"/>
      <c r="T9" s="524"/>
      <c r="U9" s="524"/>
      <c r="V9" s="524"/>
      <c r="W9" s="524"/>
      <c r="X9" s="525"/>
      <c r="Y9" s="493"/>
      <c r="Z9" s="494"/>
      <c r="AA9" s="494"/>
      <c r="AB9" s="494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8"/>
      <c r="BP9" s="530"/>
      <c r="BQ9" s="531"/>
      <c r="BR9" s="531"/>
      <c r="BS9" s="531"/>
      <c r="BT9" s="532"/>
    </row>
    <row r="10" spans="1:74" ht="11.25" customHeight="1" x14ac:dyDescent="0.2">
      <c r="A10" s="181"/>
      <c r="B10" s="526"/>
      <c r="C10" s="526"/>
      <c r="D10" s="526"/>
      <c r="E10" s="526"/>
      <c r="F10" s="526"/>
      <c r="G10" s="526"/>
      <c r="H10" s="526"/>
      <c r="I10" s="526"/>
      <c r="J10" s="526"/>
      <c r="K10" s="527"/>
      <c r="L10" s="529"/>
      <c r="M10" s="526"/>
      <c r="N10" s="526"/>
      <c r="O10" s="526"/>
      <c r="P10" s="526"/>
      <c r="Q10" s="526"/>
      <c r="R10" s="527"/>
      <c r="S10" s="529"/>
      <c r="T10" s="526"/>
      <c r="U10" s="526"/>
      <c r="V10" s="526"/>
      <c r="W10" s="526"/>
      <c r="X10" s="527"/>
      <c r="Y10" s="513"/>
      <c r="Z10" s="514"/>
      <c r="AA10" s="514"/>
      <c r="AB10" s="514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20"/>
      <c r="BP10" s="533"/>
      <c r="BQ10" s="534"/>
      <c r="BR10" s="534"/>
      <c r="BS10" s="534"/>
      <c r="BT10" s="535"/>
    </row>
    <row r="11" spans="1:74" ht="12.75" customHeight="1" x14ac:dyDescent="0.2">
      <c r="A11" s="548" t="s">
        <v>192</v>
      </c>
      <c r="B11" s="549"/>
      <c r="C11" s="550"/>
      <c r="D11" s="557" t="s">
        <v>193</v>
      </c>
      <c r="E11" s="558"/>
      <c r="F11" s="558"/>
      <c r="G11" s="558"/>
      <c r="H11" s="558"/>
      <c r="I11" s="558"/>
      <c r="J11" s="559"/>
      <c r="K11" s="557" t="s">
        <v>194</v>
      </c>
      <c r="L11" s="558"/>
      <c r="M11" s="558"/>
      <c r="N11" s="558"/>
      <c r="O11" s="558"/>
      <c r="P11" s="559"/>
      <c r="Q11" s="557" t="s">
        <v>195</v>
      </c>
      <c r="R11" s="558"/>
      <c r="S11" s="558"/>
      <c r="T11" s="558"/>
      <c r="U11" s="558"/>
      <c r="V11" s="559"/>
      <c r="W11" s="566" t="s">
        <v>196</v>
      </c>
      <c r="X11" s="566" t="s">
        <v>197</v>
      </c>
      <c r="Y11" s="557" t="s">
        <v>198</v>
      </c>
      <c r="Z11" s="558"/>
      <c r="AA11" s="558"/>
      <c r="AB11" s="558"/>
      <c r="AC11" s="558"/>
      <c r="AD11" s="558"/>
      <c r="AE11" s="558"/>
      <c r="AF11" s="566" t="s">
        <v>199</v>
      </c>
      <c r="AG11" s="571" t="s">
        <v>200</v>
      </c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4" t="s">
        <v>201</v>
      </c>
      <c r="AV11" s="573" t="s">
        <v>202</v>
      </c>
      <c r="AW11" s="571" t="s">
        <v>203</v>
      </c>
      <c r="AX11" s="571"/>
      <c r="AY11" s="571"/>
      <c r="AZ11" s="571"/>
      <c r="BA11" s="571"/>
      <c r="BB11" s="571"/>
      <c r="BC11" s="571"/>
      <c r="BD11" s="571"/>
      <c r="BE11" s="571"/>
      <c r="BF11" s="571" t="s">
        <v>204</v>
      </c>
      <c r="BG11" s="571"/>
      <c r="BH11" s="571"/>
      <c r="BI11" s="571"/>
      <c r="BJ11" s="571"/>
      <c r="BK11" s="572" t="s">
        <v>205</v>
      </c>
      <c r="BL11" s="572"/>
      <c r="BM11" s="572"/>
      <c r="BN11" s="572"/>
      <c r="BO11" s="572"/>
      <c r="BP11" s="572"/>
      <c r="BQ11" s="572"/>
      <c r="BR11" s="572"/>
      <c r="BS11" s="572"/>
      <c r="BT11" s="572"/>
    </row>
    <row r="12" spans="1:74" ht="11.25" customHeight="1" x14ac:dyDescent="0.2">
      <c r="A12" s="551"/>
      <c r="B12" s="552"/>
      <c r="C12" s="553"/>
      <c r="D12" s="560"/>
      <c r="E12" s="561"/>
      <c r="F12" s="561"/>
      <c r="G12" s="561"/>
      <c r="H12" s="561"/>
      <c r="I12" s="561"/>
      <c r="J12" s="562"/>
      <c r="K12" s="560"/>
      <c r="L12" s="561"/>
      <c r="M12" s="561"/>
      <c r="N12" s="561"/>
      <c r="O12" s="561"/>
      <c r="P12" s="562"/>
      <c r="Q12" s="560"/>
      <c r="R12" s="561"/>
      <c r="S12" s="561"/>
      <c r="T12" s="561"/>
      <c r="U12" s="561"/>
      <c r="V12" s="562"/>
      <c r="W12" s="567"/>
      <c r="X12" s="569"/>
      <c r="Y12" s="560"/>
      <c r="Z12" s="561"/>
      <c r="AA12" s="561"/>
      <c r="AB12" s="561"/>
      <c r="AC12" s="561"/>
      <c r="AD12" s="561"/>
      <c r="AE12" s="561"/>
      <c r="AF12" s="567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4"/>
      <c r="AV12" s="573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 t="s">
        <v>206</v>
      </c>
      <c r="BL12" s="571"/>
      <c r="BM12" s="571"/>
      <c r="BN12" s="571"/>
      <c r="BO12" s="571"/>
      <c r="BP12" s="571"/>
      <c r="BQ12" s="573" t="s">
        <v>207</v>
      </c>
      <c r="BR12" s="573" t="s">
        <v>208</v>
      </c>
      <c r="BS12" s="573" t="s">
        <v>7</v>
      </c>
      <c r="BT12" s="573" t="s">
        <v>209</v>
      </c>
    </row>
    <row r="13" spans="1:74" ht="11.25" customHeight="1" x14ac:dyDescent="0.2">
      <c r="A13" s="551"/>
      <c r="B13" s="552"/>
      <c r="C13" s="553"/>
      <c r="D13" s="560"/>
      <c r="E13" s="561"/>
      <c r="F13" s="561"/>
      <c r="G13" s="561"/>
      <c r="H13" s="561"/>
      <c r="I13" s="561"/>
      <c r="J13" s="562"/>
      <c r="K13" s="560"/>
      <c r="L13" s="561"/>
      <c r="M13" s="561"/>
      <c r="N13" s="561"/>
      <c r="O13" s="561"/>
      <c r="P13" s="562"/>
      <c r="Q13" s="560"/>
      <c r="R13" s="561"/>
      <c r="S13" s="561"/>
      <c r="T13" s="561"/>
      <c r="U13" s="561"/>
      <c r="V13" s="562"/>
      <c r="W13" s="567"/>
      <c r="X13" s="569"/>
      <c r="Y13" s="560"/>
      <c r="Z13" s="561"/>
      <c r="AA13" s="561"/>
      <c r="AB13" s="561"/>
      <c r="AC13" s="561"/>
      <c r="AD13" s="561"/>
      <c r="AE13" s="561"/>
      <c r="AF13" s="567"/>
      <c r="AG13" s="571" t="s">
        <v>210</v>
      </c>
      <c r="AH13" s="571"/>
      <c r="AI13" s="571"/>
      <c r="AJ13" s="571"/>
      <c r="AK13" s="571"/>
      <c r="AL13" s="571"/>
      <c r="AM13" s="571"/>
      <c r="AN13" s="571" t="s">
        <v>211</v>
      </c>
      <c r="AO13" s="571"/>
      <c r="AP13" s="571"/>
      <c r="AQ13" s="571"/>
      <c r="AR13" s="571"/>
      <c r="AS13" s="571"/>
      <c r="AT13" s="571"/>
      <c r="AU13" s="574"/>
      <c r="AV13" s="573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3"/>
      <c r="BR13" s="573"/>
      <c r="BS13" s="573"/>
      <c r="BT13" s="573"/>
    </row>
    <row r="14" spans="1:74" x14ac:dyDescent="0.2">
      <c r="A14" s="551"/>
      <c r="B14" s="552"/>
      <c r="C14" s="553"/>
      <c r="D14" s="560"/>
      <c r="E14" s="561"/>
      <c r="F14" s="561"/>
      <c r="G14" s="561"/>
      <c r="H14" s="561"/>
      <c r="I14" s="561"/>
      <c r="J14" s="562"/>
      <c r="K14" s="560"/>
      <c r="L14" s="561"/>
      <c r="M14" s="561"/>
      <c r="N14" s="561"/>
      <c r="O14" s="561"/>
      <c r="P14" s="562"/>
      <c r="Q14" s="560"/>
      <c r="R14" s="561"/>
      <c r="S14" s="561"/>
      <c r="T14" s="561"/>
      <c r="U14" s="561"/>
      <c r="V14" s="562"/>
      <c r="W14" s="567"/>
      <c r="X14" s="569"/>
      <c r="Y14" s="560"/>
      <c r="Z14" s="561"/>
      <c r="AA14" s="561"/>
      <c r="AB14" s="561"/>
      <c r="AC14" s="561"/>
      <c r="AD14" s="561"/>
      <c r="AE14" s="561"/>
      <c r="AF14" s="567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4"/>
      <c r="AV14" s="573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3"/>
      <c r="BR14" s="573"/>
      <c r="BS14" s="573"/>
      <c r="BT14" s="573"/>
    </row>
    <row r="15" spans="1:74" x14ac:dyDescent="0.2">
      <c r="A15" s="554"/>
      <c r="B15" s="555"/>
      <c r="C15" s="556"/>
      <c r="D15" s="563"/>
      <c r="E15" s="564"/>
      <c r="F15" s="564"/>
      <c r="G15" s="564"/>
      <c r="H15" s="564"/>
      <c r="I15" s="564"/>
      <c r="J15" s="565"/>
      <c r="K15" s="563"/>
      <c r="L15" s="564"/>
      <c r="M15" s="564"/>
      <c r="N15" s="564"/>
      <c r="O15" s="564"/>
      <c r="P15" s="565"/>
      <c r="Q15" s="563"/>
      <c r="R15" s="564"/>
      <c r="S15" s="564"/>
      <c r="T15" s="564"/>
      <c r="U15" s="564"/>
      <c r="V15" s="565"/>
      <c r="W15" s="568"/>
      <c r="X15" s="570"/>
      <c r="Y15" s="563"/>
      <c r="Z15" s="564"/>
      <c r="AA15" s="564"/>
      <c r="AB15" s="564"/>
      <c r="AC15" s="564"/>
      <c r="AD15" s="564"/>
      <c r="AE15" s="564"/>
      <c r="AF15" s="568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4"/>
      <c r="AV15" s="573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3"/>
      <c r="BR15" s="573"/>
      <c r="BS15" s="573"/>
      <c r="BT15" s="573"/>
    </row>
    <row r="16" spans="1:74" ht="69.95" customHeight="1" x14ac:dyDescent="0.2">
      <c r="A16" s="575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187"/>
      <c r="X16" s="187"/>
      <c r="Y16" s="575"/>
      <c r="Z16" s="575"/>
      <c r="AA16" s="575"/>
      <c r="AB16" s="575"/>
      <c r="AC16" s="575"/>
      <c r="AD16" s="575"/>
      <c r="AE16" s="575"/>
      <c r="AF16" s="187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187"/>
      <c r="AV16" s="188" t="str">
        <f t="shared" ref="AV16:AV21" si="0">IF(W16="","",W16*AF16*AU16)</f>
        <v/>
      </c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5"/>
      <c r="BI16" s="575"/>
      <c r="BJ16" s="575"/>
      <c r="BK16" s="575"/>
      <c r="BL16" s="575"/>
      <c r="BM16" s="575"/>
      <c r="BN16" s="575"/>
      <c r="BO16" s="575"/>
      <c r="BP16" s="575"/>
      <c r="BQ16" s="187"/>
      <c r="BR16" s="187"/>
      <c r="BS16" s="187"/>
      <c r="BT16" s="189" t="str">
        <f t="shared" ref="BT16:BT21" si="1">IF(BQ16="","",(BQ16*BR16*BS16))</f>
        <v/>
      </c>
      <c r="BV16" s="190" t="str">
        <f t="shared" ref="BV16:BV21" si="2">IF(W16="","",IF(W16&gt;8,"1",IF(AV16&gt;=100,"1","")))</f>
        <v/>
      </c>
    </row>
    <row r="17" spans="1:74" ht="69.95" customHeight="1" x14ac:dyDescent="0.2">
      <c r="A17" s="575"/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187"/>
      <c r="X17" s="187"/>
      <c r="Y17" s="575"/>
      <c r="Z17" s="575"/>
      <c r="AA17" s="575"/>
      <c r="AB17" s="575"/>
      <c r="AC17" s="575"/>
      <c r="AD17" s="575"/>
      <c r="AE17" s="575"/>
      <c r="AF17" s="187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187"/>
      <c r="AV17" s="188" t="str">
        <f t="shared" si="0"/>
        <v/>
      </c>
      <c r="AW17" s="575"/>
      <c r="AX17" s="575"/>
      <c r="AY17" s="575"/>
      <c r="AZ17" s="575"/>
      <c r="BA17" s="575"/>
      <c r="BB17" s="575"/>
      <c r="BC17" s="575"/>
      <c r="BD17" s="575"/>
      <c r="BE17" s="575"/>
      <c r="BF17" s="575"/>
      <c r="BG17" s="575"/>
      <c r="BH17" s="575"/>
      <c r="BI17" s="575"/>
      <c r="BJ17" s="575"/>
      <c r="BK17" s="575"/>
      <c r="BL17" s="575"/>
      <c r="BM17" s="575"/>
      <c r="BN17" s="575"/>
      <c r="BO17" s="575"/>
      <c r="BP17" s="575"/>
      <c r="BQ17" s="187"/>
      <c r="BR17" s="187"/>
      <c r="BS17" s="187"/>
      <c r="BT17" s="189" t="str">
        <f>IF(BQ17="","",(BQ17*BR17*BS17))</f>
        <v/>
      </c>
      <c r="BV17" s="190" t="str">
        <f>IF(W17="","",IF(W17&gt;8,"1",IF(AV17&gt;=100,"1","")))</f>
        <v/>
      </c>
    </row>
    <row r="18" spans="1:74" ht="69.95" customHeight="1" x14ac:dyDescent="0.2">
      <c r="A18" s="575"/>
      <c r="B18" s="576"/>
      <c r="C18" s="576"/>
      <c r="D18" s="577"/>
      <c r="E18" s="578"/>
      <c r="F18" s="578"/>
      <c r="G18" s="578"/>
      <c r="H18" s="578"/>
      <c r="I18" s="578"/>
      <c r="J18" s="579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187"/>
      <c r="X18" s="187"/>
      <c r="Y18" s="575"/>
      <c r="Z18" s="575"/>
      <c r="AA18" s="575"/>
      <c r="AB18" s="575"/>
      <c r="AC18" s="575"/>
      <c r="AD18" s="575"/>
      <c r="AE18" s="575"/>
      <c r="AF18" s="187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187"/>
      <c r="AV18" s="188" t="str">
        <f t="shared" si="0"/>
        <v/>
      </c>
      <c r="AW18" s="575"/>
      <c r="AX18" s="575"/>
      <c r="AY18" s="575"/>
      <c r="AZ18" s="575"/>
      <c r="BA18" s="575"/>
      <c r="BB18" s="575"/>
      <c r="BC18" s="575"/>
      <c r="BD18" s="575"/>
      <c r="BE18" s="575"/>
      <c r="BF18" s="575"/>
      <c r="BG18" s="575"/>
      <c r="BH18" s="575"/>
      <c r="BI18" s="575"/>
      <c r="BJ18" s="575"/>
      <c r="BK18" s="575"/>
      <c r="BL18" s="575"/>
      <c r="BM18" s="575"/>
      <c r="BN18" s="575"/>
      <c r="BO18" s="575"/>
      <c r="BP18" s="575"/>
      <c r="BQ18" s="187"/>
      <c r="BR18" s="187"/>
      <c r="BS18" s="187"/>
      <c r="BT18" s="189" t="str">
        <f t="shared" si="1"/>
        <v/>
      </c>
      <c r="BV18" s="190" t="str">
        <f t="shared" si="2"/>
        <v/>
      </c>
    </row>
    <row r="19" spans="1:74" ht="69.95" customHeight="1" x14ac:dyDescent="0.2">
      <c r="A19" s="575"/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187"/>
      <c r="X19" s="187"/>
      <c r="Y19" s="575"/>
      <c r="Z19" s="575"/>
      <c r="AA19" s="575"/>
      <c r="AB19" s="575"/>
      <c r="AC19" s="575"/>
      <c r="AD19" s="575"/>
      <c r="AE19" s="575"/>
      <c r="AF19" s="187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187"/>
      <c r="AV19" s="188" t="str">
        <f t="shared" si="0"/>
        <v/>
      </c>
      <c r="AW19" s="575"/>
      <c r="AX19" s="575"/>
      <c r="AY19" s="575"/>
      <c r="AZ19" s="575"/>
      <c r="BA19" s="575"/>
      <c r="BB19" s="575"/>
      <c r="BC19" s="575"/>
      <c r="BD19" s="575"/>
      <c r="BE19" s="575"/>
      <c r="BF19" s="575"/>
      <c r="BG19" s="575"/>
      <c r="BH19" s="575"/>
      <c r="BI19" s="575"/>
      <c r="BJ19" s="575"/>
      <c r="BK19" s="575"/>
      <c r="BL19" s="575"/>
      <c r="BM19" s="575"/>
      <c r="BN19" s="575"/>
      <c r="BO19" s="575"/>
      <c r="BP19" s="575"/>
      <c r="BQ19" s="187"/>
      <c r="BR19" s="187"/>
      <c r="BS19" s="187"/>
      <c r="BT19" s="189" t="str">
        <f>IF(BQ19="","",(BQ19*BR19*BS19))</f>
        <v/>
      </c>
      <c r="BV19" s="190" t="str">
        <f>IF(W19="","",IF(W19&gt;8,"1",IF(AV19&gt;=100,"1","")))</f>
        <v/>
      </c>
    </row>
    <row r="20" spans="1:74" ht="69.95" customHeight="1" x14ac:dyDescent="0.2">
      <c r="A20" s="575"/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187"/>
      <c r="X20" s="187"/>
      <c r="Y20" s="575"/>
      <c r="Z20" s="575"/>
      <c r="AA20" s="575"/>
      <c r="AB20" s="575"/>
      <c r="AC20" s="575"/>
      <c r="AD20" s="575"/>
      <c r="AE20" s="575"/>
      <c r="AF20" s="187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187"/>
      <c r="AV20" s="188" t="str">
        <f t="shared" si="0"/>
        <v/>
      </c>
      <c r="AW20" s="575"/>
      <c r="AX20" s="575"/>
      <c r="AY20" s="575"/>
      <c r="AZ20" s="575"/>
      <c r="BA20" s="575"/>
      <c r="BB20" s="575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187"/>
      <c r="BR20" s="187"/>
      <c r="BS20" s="187"/>
      <c r="BT20" s="189" t="str">
        <f>IF(BQ20="","",(BQ20*BR20*BS20))</f>
        <v/>
      </c>
      <c r="BV20" s="190" t="str">
        <f>IF(W20="","",IF(W20&gt;8,"1",IF(AV20&gt;=100,"1","")))</f>
        <v/>
      </c>
    </row>
    <row r="21" spans="1:74" ht="69.95" customHeight="1" x14ac:dyDescent="0.2">
      <c r="A21" s="580"/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191"/>
      <c r="X21" s="191"/>
      <c r="Y21" s="580"/>
      <c r="Z21" s="580"/>
      <c r="AA21" s="580"/>
      <c r="AB21" s="580"/>
      <c r="AC21" s="580"/>
      <c r="AD21" s="580"/>
      <c r="AE21" s="580"/>
      <c r="AF21" s="191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191"/>
      <c r="AV21" s="192" t="str">
        <f t="shared" si="0"/>
        <v/>
      </c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580"/>
      <c r="BI21" s="580"/>
      <c r="BJ21" s="580"/>
      <c r="BK21" s="580"/>
      <c r="BL21" s="580"/>
      <c r="BM21" s="580"/>
      <c r="BN21" s="580"/>
      <c r="BO21" s="580"/>
      <c r="BP21" s="580"/>
      <c r="BQ21" s="191"/>
      <c r="BR21" s="191"/>
      <c r="BS21" s="191"/>
      <c r="BT21" s="193" t="str">
        <f t="shared" si="1"/>
        <v/>
      </c>
      <c r="BV21" s="190" t="str">
        <f t="shared" si="2"/>
        <v/>
      </c>
    </row>
    <row r="23" spans="1:74" x14ac:dyDescent="0.2">
      <c r="B23" s="581" t="s">
        <v>212</v>
      </c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1" t="s">
        <v>213</v>
      </c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1"/>
      <c r="AR23" s="581"/>
      <c r="AS23" s="581"/>
      <c r="AT23" s="581"/>
      <c r="AU23" s="581"/>
      <c r="AV23" s="581"/>
      <c r="AW23" s="581"/>
      <c r="AX23" s="581" t="s">
        <v>211</v>
      </c>
      <c r="AY23" s="581"/>
      <c r="AZ23" s="581"/>
      <c r="BA23" s="581"/>
      <c r="BB23" s="581"/>
      <c r="BC23" s="581"/>
      <c r="BD23" s="581"/>
      <c r="BE23" s="581"/>
      <c r="BF23" s="581"/>
      <c r="BG23" s="581"/>
      <c r="BH23" s="581"/>
      <c r="BI23" s="581"/>
      <c r="BJ23" s="581"/>
      <c r="BK23" s="581"/>
      <c r="BL23" s="581"/>
      <c r="BM23" s="581"/>
      <c r="BN23" s="581"/>
      <c r="BO23" s="581"/>
      <c r="BP23" s="581"/>
      <c r="BQ23" s="581"/>
      <c r="BR23" s="581"/>
      <c r="BS23" s="581"/>
      <c r="BT23" s="581"/>
    </row>
    <row r="24" spans="1:74" x14ac:dyDescent="0.2">
      <c r="B24" s="581" t="s">
        <v>214</v>
      </c>
      <c r="C24" s="581"/>
      <c r="D24" s="581" t="s">
        <v>215</v>
      </c>
      <c r="E24" s="581"/>
      <c r="F24" s="581"/>
      <c r="G24" s="581" t="s">
        <v>216</v>
      </c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 t="s">
        <v>214</v>
      </c>
      <c r="AA24" s="581"/>
      <c r="AB24" s="581" t="s">
        <v>215</v>
      </c>
      <c r="AC24" s="581"/>
      <c r="AD24" s="581"/>
      <c r="AE24" s="581" t="s">
        <v>216</v>
      </c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 t="s">
        <v>214</v>
      </c>
      <c r="AY24" s="581"/>
      <c r="AZ24" s="581" t="s">
        <v>215</v>
      </c>
      <c r="BA24" s="581"/>
      <c r="BB24" s="581"/>
      <c r="BC24" s="581" t="s">
        <v>216</v>
      </c>
      <c r="BD24" s="581"/>
      <c r="BE24" s="581"/>
      <c r="BF24" s="581"/>
      <c r="BG24" s="581"/>
      <c r="BH24" s="581"/>
      <c r="BI24" s="581"/>
      <c r="BJ24" s="581"/>
      <c r="BK24" s="581"/>
      <c r="BL24" s="581"/>
      <c r="BM24" s="581"/>
      <c r="BN24" s="581"/>
      <c r="BO24" s="581"/>
      <c r="BP24" s="581"/>
      <c r="BQ24" s="581"/>
      <c r="BR24" s="581"/>
      <c r="BS24" s="581"/>
      <c r="BT24" s="581"/>
      <c r="BU24" s="194"/>
    </row>
    <row r="25" spans="1:74" x14ac:dyDescent="0.2">
      <c r="B25" s="581">
        <v>1</v>
      </c>
      <c r="C25" s="581"/>
      <c r="D25" s="581" t="s">
        <v>217</v>
      </c>
      <c r="E25" s="581"/>
      <c r="F25" s="581"/>
      <c r="G25" s="581" t="s">
        <v>218</v>
      </c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>
        <v>1</v>
      </c>
      <c r="AA25" s="581"/>
      <c r="AB25" s="581" t="s">
        <v>219</v>
      </c>
      <c r="AC25" s="581"/>
      <c r="AD25" s="581"/>
      <c r="AE25" s="581" t="s">
        <v>220</v>
      </c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  <c r="AV25" s="581"/>
      <c r="AW25" s="581"/>
      <c r="AX25" s="581">
        <v>1</v>
      </c>
      <c r="AY25" s="581"/>
      <c r="AZ25" s="581" t="s">
        <v>221</v>
      </c>
      <c r="BA25" s="581"/>
      <c r="BB25" s="581"/>
      <c r="BC25" s="581" t="s">
        <v>222</v>
      </c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1"/>
      <c r="BT25" s="581"/>
      <c r="BU25" s="194"/>
    </row>
    <row r="26" spans="1:74" x14ac:dyDescent="0.15">
      <c r="B26" s="581">
        <v>2</v>
      </c>
      <c r="C26" s="581"/>
      <c r="D26" s="581" t="s">
        <v>223</v>
      </c>
      <c r="E26" s="581"/>
      <c r="F26" s="581"/>
      <c r="G26" s="581" t="s">
        <v>224</v>
      </c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>
        <v>2</v>
      </c>
      <c r="AA26" s="581"/>
      <c r="AB26" s="581" t="s">
        <v>223</v>
      </c>
      <c r="AC26" s="581"/>
      <c r="AD26" s="581"/>
      <c r="AE26" s="581" t="s">
        <v>225</v>
      </c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>
        <v>2</v>
      </c>
      <c r="AY26" s="581"/>
      <c r="AZ26" s="581" t="s">
        <v>226</v>
      </c>
      <c r="BA26" s="581"/>
      <c r="BB26" s="581"/>
      <c r="BC26" s="581" t="s">
        <v>227</v>
      </c>
      <c r="BD26" s="581"/>
      <c r="BE26" s="581"/>
      <c r="BF26" s="581"/>
      <c r="BG26" s="581"/>
      <c r="BH26" s="581"/>
      <c r="BI26" s="581"/>
      <c r="BJ26" s="581"/>
      <c r="BK26" s="581"/>
      <c r="BL26" s="581"/>
      <c r="BM26" s="581"/>
      <c r="BN26" s="581"/>
      <c r="BO26" s="581"/>
      <c r="BP26" s="581"/>
      <c r="BQ26" s="581"/>
      <c r="BR26" s="581"/>
      <c r="BS26" s="581"/>
      <c r="BT26" s="581"/>
      <c r="BU26" s="195"/>
    </row>
    <row r="27" spans="1:74" x14ac:dyDescent="0.15">
      <c r="B27" s="581">
        <v>3</v>
      </c>
      <c r="C27" s="581"/>
      <c r="D27" s="581" t="s">
        <v>223</v>
      </c>
      <c r="E27" s="581"/>
      <c r="F27" s="581"/>
      <c r="G27" s="581" t="s">
        <v>224</v>
      </c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>
        <v>3</v>
      </c>
      <c r="AA27" s="581"/>
      <c r="AB27" s="581" t="s">
        <v>223</v>
      </c>
      <c r="AC27" s="581"/>
      <c r="AD27" s="581"/>
      <c r="AE27" s="582" t="s">
        <v>228</v>
      </c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1">
        <v>3</v>
      </c>
      <c r="AY27" s="581"/>
      <c r="AZ27" s="581" t="s">
        <v>226</v>
      </c>
      <c r="BA27" s="581"/>
      <c r="BB27" s="581"/>
      <c r="BC27" s="581" t="s">
        <v>227</v>
      </c>
      <c r="BD27" s="581"/>
      <c r="BE27" s="581"/>
      <c r="BF27" s="581"/>
      <c r="BG27" s="581"/>
      <c r="BH27" s="581"/>
      <c r="BI27" s="581"/>
      <c r="BJ27" s="581"/>
      <c r="BK27" s="581"/>
      <c r="BL27" s="581"/>
      <c r="BM27" s="581"/>
      <c r="BN27" s="581"/>
      <c r="BO27" s="581"/>
      <c r="BP27" s="581"/>
      <c r="BQ27" s="581"/>
      <c r="BR27" s="581"/>
      <c r="BS27" s="581"/>
      <c r="BT27" s="581"/>
      <c r="BU27" s="195"/>
    </row>
    <row r="28" spans="1:74" x14ac:dyDescent="0.15">
      <c r="B28" s="581">
        <v>4</v>
      </c>
      <c r="C28" s="581"/>
      <c r="D28" s="581" t="s">
        <v>229</v>
      </c>
      <c r="E28" s="581"/>
      <c r="F28" s="581"/>
      <c r="G28" s="581" t="s">
        <v>230</v>
      </c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>
        <v>4</v>
      </c>
      <c r="AA28" s="581"/>
      <c r="AB28" s="581" t="s">
        <v>229</v>
      </c>
      <c r="AC28" s="581"/>
      <c r="AD28" s="581"/>
      <c r="AE28" s="582" t="s">
        <v>231</v>
      </c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  <c r="AX28" s="581">
        <v>4</v>
      </c>
      <c r="AY28" s="581"/>
      <c r="AZ28" s="581" t="s">
        <v>229</v>
      </c>
      <c r="BA28" s="581"/>
      <c r="BB28" s="581"/>
      <c r="BC28" s="581" t="s">
        <v>232</v>
      </c>
      <c r="BD28" s="581"/>
      <c r="BE28" s="581"/>
      <c r="BF28" s="581"/>
      <c r="BG28" s="581"/>
      <c r="BH28" s="581"/>
      <c r="BI28" s="581"/>
      <c r="BJ28" s="581"/>
      <c r="BK28" s="581"/>
      <c r="BL28" s="581"/>
      <c r="BM28" s="581"/>
      <c r="BN28" s="581"/>
      <c r="BO28" s="581"/>
      <c r="BP28" s="581"/>
      <c r="BQ28" s="581"/>
      <c r="BR28" s="581"/>
      <c r="BS28" s="581"/>
      <c r="BT28" s="581"/>
      <c r="BU28" s="195"/>
    </row>
    <row r="29" spans="1:74" x14ac:dyDescent="0.15">
      <c r="B29" s="581">
        <v>5</v>
      </c>
      <c r="C29" s="581"/>
      <c r="D29" s="581" t="s">
        <v>229</v>
      </c>
      <c r="E29" s="581"/>
      <c r="F29" s="581"/>
      <c r="G29" s="581" t="s">
        <v>230</v>
      </c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>
        <v>5</v>
      </c>
      <c r="AA29" s="581"/>
      <c r="AB29" s="581" t="s">
        <v>229</v>
      </c>
      <c r="AC29" s="581"/>
      <c r="AD29" s="581"/>
      <c r="AE29" s="582" t="s">
        <v>233</v>
      </c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1">
        <v>5</v>
      </c>
      <c r="AY29" s="581"/>
      <c r="AZ29" s="581" t="s">
        <v>229</v>
      </c>
      <c r="BA29" s="581"/>
      <c r="BB29" s="581"/>
      <c r="BC29" s="581" t="s">
        <v>232</v>
      </c>
      <c r="BD29" s="581"/>
      <c r="BE29" s="581"/>
      <c r="BF29" s="581"/>
      <c r="BG29" s="581"/>
      <c r="BH29" s="581"/>
      <c r="BI29" s="581"/>
      <c r="BJ29" s="581"/>
      <c r="BK29" s="581"/>
      <c r="BL29" s="581"/>
      <c r="BM29" s="581"/>
      <c r="BN29" s="581"/>
      <c r="BO29" s="581"/>
      <c r="BP29" s="581"/>
      <c r="BQ29" s="581"/>
      <c r="BR29" s="581"/>
      <c r="BS29" s="581"/>
      <c r="BT29" s="581"/>
      <c r="BU29" s="195"/>
    </row>
    <row r="30" spans="1:74" x14ac:dyDescent="0.15">
      <c r="B30" s="581">
        <v>6</v>
      </c>
      <c r="C30" s="581"/>
      <c r="D30" s="581" t="s">
        <v>229</v>
      </c>
      <c r="E30" s="581"/>
      <c r="F30" s="581"/>
      <c r="G30" s="581" t="s">
        <v>230</v>
      </c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>
        <v>6</v>
      </c>
      <c r="AA30" s="581"/>
      <c r="AB30" s="581" t="s">
        <v>229</v>
      </c>
      <c r="AC30" s="581"/>
      <c r="AD30" s="581"/>
      <c r="AE30" s="582" t="s">
        <v>234</v>
      </c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1">
        <v>6</v>
      </c>
      <c r="AY30" s="581"/>
      <c r="AZ30" s="581" t="s">
        <v>229</v>
      </c>
      <c r="BA30" s="581"/>
      <c r="BB30" s="581"/>
      <c r="BC30" s="581" t="s">
        <v>232</v>
      </c>
      <c r="BD30" s="581"/>
      <c r="BE30" s="581"/>
      <c r="BF30" s="581"/>
      <c r="BG30" s="581"/>
      <c r="BH30" s="581"/>
      <c r="BI30" s="581"/>
      <c r="BJ30" s="581"/>
      <c r="BK30" s="581"/>
      <c r="BL30" s="581"/>
      <c r="BM30" s="581"/>
      <c r="BN30" s="581"/>
      <c r="BO30" s="581"/>
      <c r="BP30" s="581"/>
      <c r="BQ30" s="581"/>
      <c r="BR30" s="581"/>
      <c r="BS30" s="581"/>
      <c r="BT30" s="581"/>
      <c r="BU30" s="195"/>
    </row>
    <row r="31" spans="1:74" x14ac:dyDescent="0.15">
      <c r="B31" s="581">
        <v>7</v>
      </c>
      <c r="C31" s="581"/>
      <c r="D31" s="581" t="s">
        <v>235</v>
      </c>
      <c r="E31" s="581"/>
      <c r="F31" s="581"/>
      <c r="G31" s="581" t="s">
        <v>236</v>
      </c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>
        <v>7</v>
      </c>
      <c r="AA31" s="581"/>
      <c r="AB31" s="581" t="s">
        <v>235</v>
      </c>
      <c r="AC31" s="581"/>
      <c r="AD31" s="581"/>
      <c r="AE31" s="582" t="s">
        <v>237</v>
      </c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1">
        <v>7</v>
      </c>
      <c r="AY31" s="581"/>
      <c r="AZ31" s="581" t="s">
        <v>223</v>
      </c>
      <c r="BA31" s="581"/>
      <c r="BB31" s="581"/>
      <c r="BC31" s="581" t="s">
        <v>238</v>
      </c>
      <c r="BD31" s="581"/>
      <c r="BE31" s="581"/>
      <c r="BF31" s="581"/>
      <c r="BG31" s="581"/>
      <c r="BH31" s="581"/>
      <c r="BI31" s="581"/>
      <c r="BJ31" s="581"/>
      <c r="BK31" s="581"/>
      <c r="BL31" s="581"/>
      <c r="BM31" s="581"/>
      <c r="BN31" s="581"/>
      <c r="BO31" s="581"/>
      <c r="BP31" s="581"/>
      <c r="BQ31" s="581"/>
      <c r="BR31" s="581"/>
      <c r="BS31" s="581"/>
      <c r="BT31" s="581"/>
      <c r="BU31" s="195"/>
    </row>
    <row r="32" spans="1:74" x14ac:dyDescent="0.15">
      <c r="B32" s="581">
        <v>8</v>
      </c>
      <c r="C32" s="581"/>
      <c r="D32" s="581" t="s">
        <v>235</v>
      </c>
      <c r="E32" s="581"/>
      <c r="F32" s="581"/>
      <c r="G32" s="581" t="s">
        <v>236</v>
      </c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>
        <v>8</v>
      </c>
      <c r="AA32" s="581"/>
      <c r="AB32" s="581" t="s">
        <v>235</v>
      </c>
      <c r="AC32" s="581"/>
      <c r="AD32" s="581"/>
      <c r="AE32" s="582" t="s">
        <v>239</v>
      </c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1">
        <v>8</v>
      </c>
      <c r="AY32" s="581"/>
      <c r="AZ32" s="581" t="s">
        <v>223</v>
      </c>
      <c r="BA32" s="581"/>
      <c r="BB32" s="581"/>
      <c r="BC32" s="581" t="s">
        <v>238</v>
      </c>
      <c r="BD32" s="581"/>
      <c r="BE32" s="581"/>
      <c r="BF32" s="581"/>
      <c r="BG32" s="581"/>
      <c r="BH32" s="581"/>
      <c r="BI32" s="581"/>
      <c r="BJ32" s="581"/>
      <c r="BK32" s="581"/>
      <c r="BL32" s="581"/>
      <c r="BM32" s="581"/>
      <c r="BN32" s="581"/>
      <c r="BO32" s="581"/>
      <c r="BP32" s="581"/>
      <c r="BQ32" s="581"/>
      <c r="BR32" s="581"/>
      <c r="BS32" s="581"/>
      <c r="BT32" s="581"/>
      <c r="BU32" s="195"/>
    </row>
    <row r="33" spans="2:73" x14ac:dyDescent="0.15">
      <c r="B33" s="581">
        <v>9</v>
      </c>
      <c r="C33" s="581"/>
      <c r="D33" s="581" t="s">
        <v>240</v>
      </c>
      <c r="E33" s="581"/>
      <c r="F33" s="581"/>
      <c r="G33" s="581" t="s">
        <v>241</v>
      </c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>
        <v>9</v>
      </c>
      <c r="AA33" s="581"/>
      <c r="AB33" s="581" t="s">
        <v>240</v>
      </c>
      <c r="AC33" s="581"/>
      <c r="AD33" s="581"/>
      <c r="AE33" s="582" t="s">
        <v>242</v>
      </c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1">
        <v>9</v>
      </c>
      <c r="AY33" s="581"/>
      <c r="AZ33" s="581" t="s">
        <v>243</v>
      </c>
      <c r="BA33" s="581"/>
      <c r="BB33" s="581"/>
      <c r="BC33" s="581" t="s">
        <v>244</v>
      </c>
      <c r="BD33" s="581"/>
      <c r="BE33" s="581"/>
      <c r="BF33" s="581"/>
      <c r="BG33" s="581"/>
      <c r="BH33" s="581"/>
      <c r="BI33" s="581"/>
      <c r="BJ33" s="581"/>
      <c r="BK33" s="581"/>
      <c r="BL33" s="581"/>
      <c r="BM33" s="581"/>
      <c r="BN33" s="581"/>
      <c r="BO33" s="581"/>
      <c r="BP33" s="581"/>
      <c r="BQ33" s="581"/>
      <c r="BR33" s="581"/>
      <c r="BS33" s="581"/>
      <c r="BT33" s="581"/>
      <c r="BU33" s="195"/>
    </row>
    <row r="34" spans="2:73" x14ac:dyDescent="0.15">
      <c r="B34" s="581">
        <v>10</v>
      </c>
      <c r="C34" s="581"/>
      <c r="D34" s="581" t="s">
        <v>240</v>
      </c>
      <c r="E34" s="581"/>
      <c r="F34" s="581"/>
      <c r="G34" s="581" t="s">
        <v>241</v>
      </c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>
        <v>10</v>
      </c>
      <c r="AA34" s="581"/>
      <c r="AB34" s="581" t="s">
        <v>240</v>
      </c>
      <c r="AC34" s="581"/>
      <c r="AD34" s="581"/>
      <c r="AE34" s="582" t="s">
        <v>245</v>
      </c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1">
        <v>10</v>
      </c>
      <c r="AY34" s="581"/>
      <c r="AZ34" s="581" t="s">
        <v>243</v>
      </c>
      <c r="BA34" s="581"/>
      <c r="BB34" s="581"/>
      <c r="BC34" s="581" t="s">
        <v>244</v>
      </c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195"/>
    </row>
  </sheetData>
  <mergeCells count="209">
    <mergeCell ref="A1:BC2"/>
    <mergeCell ref="BD1:BI2"/>
    <mergeCell ref="BJ1:BT2"/>
    <mergeCell ref="Q4:X4"/>
    <mergeCell ref="Y4:AE4"/>
    <mergeCell ref="AF4:AV4"/>
    <mergeCell ref="AW4:BB6"/>
    <mergeCell ref="BC4:BD6"/>
    <mergeCell ref="BE4:BI6"/>
    <mergeCell ref="BJ4:BO4"/>
    <mergeCell ref="Y8:AB10"/>
    <mergeCell ref="AC8:BO10"/>
    <mergeCell ref="BP8:BT8"/>
    <mergeCell ref="B9:K10"/>
    <mergeCell ref="L9:R10"/>
    <mergeCell ref="S9:X10"/>
    <mergeCell ref="BP9:BT10"/>
    <mergeCell ref="BP4:BT4"/>
    <mergeCell ref="Q5:X7"/>
    <mergeCell ref="Y5:AE7"/>
    <mergeCell ref="AF5:AV7"/>
    <mergeCell ref="BJ5:BO7"/>
    <mergeCell ref="BP5:BT7"/>
    <mergeCell ref="A11:C15"/>
    <mergeCell ref="D11:J15"/>
    <mergeCell ref="K11:P15"/>
    <mergeCell ref="Q11:V15"/>
    <mergeCell ref="W11:W15"/>
    <mergeCell ref="X11:X15"/>
    <mergeCell ref="B8:K8"/>
    <mergeCell ref="L8:R8"/>
    <mergeCell ref="S8:X8"/>
    <mergeCell ref="BF11:BJ15"/>
    <mergeCell ref="BK11:BT11"/>
    <mergeCell ref="BK12:BP15"/>
    <mergeCell ref="BQ12:BQ15"/>
    <mergeCell ref="BR12:BR15"/>
    <mergeCell ref="BS12:BS15"/>
    <mergeCell ref="BT12:BT15"/>
    <mergeCell ref="Y11:AE15"/>
    <mergeCell ref="AF11:AF15"/>
    <mergeCell ref="AG11:AT12"/>
    <mergeCell ref="AU11:AU15"/>
    <mergeCell ref="AV11:AV15"/>
    <mergeCell ref="AW11:BE15"/>
    <mergeCell ref="AG13:AM15"/>
    <mergeCell ref="AN13:AT15"/>
    <mergeCell ref="AN16:AT16"/>
    <mergeCell ref="AW16:BE16"/>
    <mergeCell ref="BF16:BJ16"/>
    <mergeCell ref="BK16:BP16"/>
    <mergeCell ref="A17:C17"/>
    <mergeCell ref="D17:J17"/>
    <mergeCell ref="K17:P17"/>
    <mergeCell ref="Q17:V17"/>
    <mergeCell ref="Y17:AE17"/>
    <mergeCell ref="AG17:AM17"/>
    <mergeCell ref="A16:C16"/>
    <mergeCell ref="D16:J16"/>
    <mergeCell ref="K16:P16"/>
    <mergeCell ref="Q16:V16"/>
    <mergeCell ref="Y16:AE16"/>
    <mergeCell ref="AG16:AM16"/>
    <mergeCell ref="AN17:AT17"/>
    <mergeCell ref="AW17:BE17"/>
    <mergeCell ref="BF17:BJ17"/>
    <mergeCell ref="BK17:BP17"/>
    <mergeCell ref="BK18:BP18"/>
    <mergeCell ref="A19:C19"/>
    <mergeCell ref="D19:J19"/>
    <mergeCell ref="K19:P19"/>
    <mergeCell ref="Q19:V19"/>
    <mergeCell ref="Y19:AE19"/>
    <mergeCell ref="AG19:AM19"/>
    <mergeCell ref="AN19:AT19"/>
    <mergeCell ref="AW19:BE19"/>
    <mergeCell ref="BF19:BJ19"/>
    <mergeCell ref="BK19:BP19"/>
    <mergeCell ref="A18:C18"/>
    <mergeCell ref="D18:J18"/>
    <mergeCell ref="K18:P18"/>
    <mergeCell ref="Q18:V18"/>
    <mergeCell ref="Y18:AE18"/>
    <mergeCell ref="AG18:AM18"/>
    <mergeCell ref="AN18:AT18"/>
    <mergeCell ref="AW18:BE18"/>
    <mergeCell ref="BF18:BJ18"/>
    <mergeCell ref="BK21:BP21"/>
    <mergeCell ref="B23:Y23"/>
    <mergeCell ref="Z23:AW23"/>
    <mergeCell ref="AX23:BT23"/>
    <mergeCell ref="AN20:AT20"/>
    <mergeCell ref="AW20:BE20"/>
    <mergeCell ref="BF20:BJ20"/>
    <mergeCell ref="BK20:BP20"/>
    <mergeCell ref="A21:C21"/>
    <mergeCell ref="D21:J21"/>
    <mergeCell ref="K21:P21"/>
    <mergeCell ref="Q21:V21"/>
    <mergeCell ref="Y21:AE21"/>
    <mergeCell ref="AG21:AM21"/>
    <mergeCell ref="A20:C20"/>
    <mergeCell ref="D20:J20"/>
    <mergeCell ref="K20:P20"/>
    <mergeCell ref="Q20:V20"/>
    <mergeCell ref="Y20:AE20"/>
    <mergeCell ref="AG20:AM20"/>
    <mergeCell ref="AN21:AT21"/>
    <mergeCell ref="AW21:BE21"/>
    <mergeCell ref="BF21:BJ21"/>
    <mergeCell ref="AX24:AY24"/>
    <mergeCell ref="AZ24:BB24"/>
    <mergeCell ref="BC24:BT24"/>
    <mergeCell ref="B25:C25"/>
    <mergeCell ref="D25:F25"/>
    <mergeCell ref="G25:Y25"/>
    <mergeCell ref="Z25:AA25"/>
    <mergeCell ref="AB25:AD25"/>
    <mergeCell ref="AE25:AW25"/>
    <mergeCell ref="AX25:AY25"/>
    <mergeCell ref="B24:C24"/>
    <mergeCell ref="D24:F24"/>
    <mergeCell ref="G24:Y24"/>
    <mergeCell ref="Z24:AA24"/>
    <mergeCell ref="AB24:AD24"/>
    <mergeCell ref="AE24:AW24"/>
    <mergeCell ref="AZ25:BB25"/>
    <mergeCell ref="BC25:BT25"/>
    <mergeCell ref="B26:C26"/>
    <mergeCell ref="D26:F26"/>
    <mergeCell ref="G26:Y26"/>
    <mergeCell ref="Z26:AA26"/>
    <mergeCell ref="AB26:AD26"/>
    <mergeCell ref="AE26:AW26"/>
    <mergeCell ref="AX26:AY26"/>
    <mergeCell ref="AZ26:BB26"/>
    <mergeCell ref="BC26:BT26"/>
    <mergeCell ref="B27:C27"/>
    <mergeCell ref="D27:F27"/>
    <mergeCell ref="G27:Y27"/>
    <mergeCell ref="Z27:AA27"/>
    <mergeCell ref="AB27:AD27"/>
    <mergeCell ref="AE27:AW27"/>
    <mergeCell ref="AX27:AY27"/>
    <mergeCell ref="AZ27:BB27"/>
    <mergeCell ref="BC27:BT27"/>
    <mergeCell ref="AX28:AY28"/>
    <mergeCell ref="AZ28:BB28"/>
    <mergeCell ref="BC28:BT28"/>
    <mergeCell ref="B29:C29"/>
    <mergeCell ref="D29:F29"/>
    <mergeCell ref="G29:Y29"/>
    <mergeCell ref="Z29:AA29"/>
    <mergeCell ref="AB29:AD29"/>
    <mergeCell ref="AE29:AW29"/>
    <mergeCell ref="AX29:AY29"/>
    <mergeCell ref="B28:C28"/>
    <mergeCell ref="D28:F28"/>
    <mergeCell ref="G28:Y28"/>
    <mergeCell ref="Z28:AA28"/>
    <mergeCell ref="AB28:AD28"/>
    <mergeCell ref="AE28:AW28"/>
    <mergeCell ref="AZ29:BB29"/>
    <mergeCell ref="BC29:BT29"/>
    <mergeCell ref="B30:C30"/>
    <mergeCell ref="D30:F30"/>
    <mergeCell ref="G30:Y30"/>
    <mergeCell ref="Z30:AA30"/>
    <mergeCell ref="AB30:AD30"/>
    <mergeCell ref="AE30:AW30"/>
    <mergeCell ref="AX30:AY30"/>
    <mergeCell ref="AZ30:BB30"/>
    <mergeCell ref="BC30:BT30"/>
    <mergeCell ref="B31:C31"/>
    <mergeCell ref="D31:F31"/>
    <mergeCell ref="G31:Y31"/>
    <mergeCell ref="Z31:AA31"/>
    <mergeCell ref="AB31:AD31"/>
    <mergeCell ref="AE31:AW31"/>
    <mergeCell ref="AX31:AY31"/>
    <mergeCell ref="AZ31:BB31"/>
    <mergeCell ref="BC31:BT31"/>
    <mergeCell ref="AX32:AY32"/>
    <mergeCell ref="AZ32:BB32"/>
    <mergeCell ref="BC32:BT32"/>
    <mergeCell ref="B33:C33"/>
    <mergeCell ref="D33:F33"/>
    <mergeCell ref="G33:Y33"/>
    <mergeCell ref="Z33:AA33"/>
    <mergeCell ref="AB33:AD33"/>
    <mergeCell ref="AE33:AW33"/>
    <mergeCell ref="AX33:AY33"/>
    <mergeCell ref="B32:C32"/>
    <mergeCell ref="D32:F32"/>
    <mergeCell ref="G32:Y32"/>
    <mergeCell ref="Z32:AA32"/>
    <mergeCell ref="AB32:AD32"/>
    <mergeCell ref="AE32:AW32"/>
    <mergeCell ref="BC34:BT34"/>
    <mergeCell ref="AZ33:BB33"/>
    <mergeCell ref="BC33:BT33"/>
    <mergeCell ref="B34:C34"/>
    <mergeCell ref="D34:F34"/>
    <mergeCell ref="G34:Y34"/>
    <mergeCell ref="Z34:AA34"/>
    <mergeCell ref="AB34:AD34"/>
    <mergeCell ref="AE34:AW34"/>
    <mergeCell ref="AX34:AY34"/>
    <mergeCell ref="AZ34:BB34"/>
  </mergeCells>
  <conditionalFormatting sqref="W16:W21">
    <cfRule type="cellIs" dxfId="1" priority="2" stopIfTrue="1" operator="greaterThan">
      <formula>8</formula>
    </cfRule>
  </conditionalFormatting>
  <conditionalFormatting sqref="AV16:AV21">
    <cfRule type="cellIs" dxfId="0" priority="1" stopIfTrue="1" operator="greaterThanOrEqual">
      <formula>100</formula>
    </cfRule>
  </conditionalFormatting>
  <printOptions horizontalCentered="1" verticalCentered="1"/>
  <pageMargins left="0.27559055118110237" right="0.27559055118110237" top="0.39370078740157483" bottom="0.39370078740157483" header="0.19685039370078741" footer="0.15748031496062992"/>
  <pageSetup paperSize="9" scale="73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M27"/>
  <sheetViews>
    <sheetView showGridLines="0" zoomScaleNormal="100" workbookViewId="0">
      <selection sqref="A1:M1"/>
    </sheetView>
  </sheetViews>
  <sheetFormatPr defaultColWidth="9" defaultRowHeight="12.75" x14ac:dyDescent="0.2"/>
  <cols>
    <col min="1" max="3" width="15.7109375" customWidth="1"/>
    <col min="4" max="4" width="8.42578125" customWidth="1"/>
    <col min="5" max="5" width="10.42578125" customWidth="1"/>
    <col min="6" max="6" width="9.7109375" customWidth="1"/>
    <col min="7" max="7" width="11.28515625" customWidth="1"/>
    <col min="8" max="8" width="18.85546875" customWidth="1"/>
    <col min="9" max="9" width="13.7109375" customWidth="1"/>
    <col min="10" max="11" width="10.5703125" customWidth="1"/>
    <col min="12" max="12" width="11.28515625" customWidth="1"/>
    <col min="13" max="13" width="16.7109375" customWidth="1"/>
  </cols>
  <sheetData>
    <row r="1" spans="1:13" ht="20.25" x14ac:dyDescent="0.3">
      <c r="A1" s="594" t="s">
        <v>246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</row>
    <row r="2" spans="1:13" s="124" customFormat="1" ht="12.75" customHeight="1" x14ac:dyDescent="0.2">
      <c r="A2" s="595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7"/>
    </row>
    <row r="3" spans="1:13" s="124" customFormat="1" ht="11.25" customHeight="1" x14ac:dyDescent="0.2">
      <c r="A3" s="196" t="s">
        <v>247</v>
      </c>
      <c r="B3" s="197"/>
      <c r="C3" s="197"/>
      <c r="D3" s="198"/>
      <c r="E3" s="196" t="s">
        <v>248</v>
      </c>
      <c r="F3" s="197"/>
      <c r="G3" s="197"/>
      <c r="H3" s="197"/>
      <c r="I3" s="198"/>
      <c r="J3" s="196" t="s">
        <v>249</v>
      </c>
      <c r="K3" s="197"/>
      <c r="L3" s="196" t="s">
        <v>250</v>
      </c>
      <c r="M3" s="198"/>
    </row>
    <row r="4" spans="1:13" x14ac:dyDescent="0.2">
      <c r="A4" s="598"/>
      <c r="B4" s="599"/>
      <c r="C4" s="599"/>
      <c r="D4" s="600"/>
      <c r="E4" s="601"/>
      <c r="F4" s="602"/>
      <c r="G4" s="603"/>
      <c r="H4" s="603"/>
      <c r="I4" s="589"/>
      <c r="J4" s="604"/>
      <c r="K4" s="589"/>
      <c r="L4" s="605"/>
      <c r="M4" s="606"/>
    </row>
    <row r="5" spans="1:13" s="124" customFormat="1" ht="11.25" x14ac:dyDescent="0.2">
      <c r="A5" s="196" t="s">
        <v>251</v>
      </c>
      <c r="B5" s="197"/>
      <c r="C5" s="197"/>
      <c r="D5" s="198"/>
      <c r="E5" s="196" t="s">
        <v>252</v>
      </c>
      <c r="F5" s="197"/>
      <c r="G5" s="197"/>
      <c r="H5" s="197"/>
      <c r="I5" s="198"/>
      <c r="J5" s="196" t="s">
        <v>253</v>
      </c>
      <c r="K5" s="197"/>
      <c r="L5" s="197"/>
      <c r="M5" s="198"/>
    </row>
    <row r="6" spans="1:13" s="124" customFormat="1" ht="11.25" x14ac:dyDescent="0.2">
      <c r="A6" s="199"/>
      <c r="E6" s="607"/>
      <c r="F6" s="608"/>
      <c r="G6" s="608"/>
      <c r="H6" s="608"/>
      <c r="I6" s="609"/>
      <c r="J6" s="613"/>
      <c r="K6" s="614"/>
      <c r="L6" s="614"/>
      <c r="M6" s="615"/>
    </row>
    <row r="7" spans="1:13" x14ac:dyDescent="0.2">
      <c r="A7" s="200"/>
      <c r="B7" s="201"/>
      <c r="C7" s="202"/>
      <c r="E7" s="610"/>
      <c r="F7" s="611"/>
      <c r="G7" s="611"/>
      <c r="H7" s="611"/>
      <c r="I7" s="612"/>
      <c r="J7" s="616"/>
      <c r="K7" s="617"/>
      <c r="L7" s="617"/>
      <c r="M7" s="618"/>
    </row>
    <row r="8" spans="1:13" s="124" customFormat="1" ht="11.25" x14ac:dyDescent="0.2">
      <c r="A8" s="196" t="s">
        <v>254</v>
      </c>
      <c r="B8" s="197"/>
      <c r="C8" s="197"/>
      <c r="D8" s="198"/>
      <c r="E8" s="196" t="s">
        <v>255</v>
      </c>
      <c r="F8" s="197"/>
      <c r="G8" s="197"/>
      <c r="H8" s="197"/>
      <c r="I8" s="198"/>
      <c r="J8" s="196" t="s">
        <v>256</v>
      </c>
      <c r="K8" s="197"/>
      <c r="L8" s="197"/>
      <c r="M8" s="198"/>
    </row>
    <row r="9" spans="1:13" s="124" customFormat="1" ht="12.75" customHeight="1" x14ac:dyDescent="0.2">
      <c r="A9" s="619"/>
      <c r="B9" s="620"/>
      <c r="C9" s="620"/>
      <c r="D9" s="621"/>
      <c r="E9" s="613"/>
      <c r="F9" s="614"/>
      <c r="G9" s="614"/>
      <c r="H9" s="614"/>
      <c r="I9" s="615"/>
      <c r="J9" s="613"/>
      <c r="K9" s="614"/>
      <c r="L9" s="614"/>
      <c r="M9" s="615"/>
    </row>
    <row r="10" spans="1:13" x14ac:dyDescent="0.2">
      <c r="A10" s="588"/>
      <c r="B10" s="603"/>
      <c r="C10" s="603"/>
      <c r="D10" s="589"/>
      <c r="E10" s="616"/>
      <c r="F10" s="617"/>
      <c r="G10" s="617"/>
      <c r="H10" s="617"/>
      <c r="I10" s="618"/>
      <c r="J10" s="616"/>
      <c r="K10" s="617"/>
      <c r="L10" s="617"/>
      <c r="M10" s="618"/>
    </row>
    <row r="11" spans="1:13" s="124" customFormat="1" ht="11.25" x14ac:dyDescent="0.2">
      <c r="A11" s="196" t="s">
        <v>257</v>
      </c>
      <c r="B11" s="197"/>
      <c r="C11" s="196" t="s">
        <v>258</v>
      </c>
      <c r="D11" s="198"/>
      <c r="E11" s="196" t="s">
        <v>259</v>
      </c>
      <c r="F11" s="197"/>
      <c r="G11" s="197"/>
      <c r="H11" s="197"/>
      <c r="I11" s="198"/>
      <c r="J11" s="196" t="s">
        <v>260</v>
      </c>
      <c r="K11" s="197"/>
      <c r="L11" s="197"/>
      <c r="M11" s="198"/>
    </row>
    <row r="12" spans="1:13" x14ac:dyDescent="0.2">
      <c r="A12" s="588"/>
      <c r="B12" s="589"/>
      <c r="C12" s="590"/>
      <c r="D12" s="590"/>
      <c r="E12" s="591"/>
      <c r="F12" s="592"/>
      <c r="G12" s="592"/>
      <c r="H12" s="592"/>
      <c r="I12" s="593"/>
      <c r="J12" s="591"/>
      <c r="K12" s="592"/>
      <c r="L12" s="592"/>
      <c r="M12" s="593"/>
    </row>
    <row r="13" spans="1:13" s="203" customFormat="1" ht="11.25" x14ac:dyDescent="0.2">
      <c r="A13" s="583" t="s">
        <v>261</v>
      </c>
      <c r="B13" s="583" t="s">
        <v>262</v>
      </c>
      <c r="C13" s="583" t="s">
        <v>263</v>
      </c>
      <c r="D13" s="587" t="s">
        <v>264</v>
      </c>
      <c r="E13" s="587"/>
      <c r="F13" s="587"/>
      <c r="G13" s="583" t="s">
        <v>265</v>
      </c>
      <c r="H13" s="587" t="s">
        <v>266</v>
      </c>
      <c r="I13" s="587"/>
      <c r="J13" s="587"/>
      <c r="K13" s="587"/>
      <c r="L13" s="587"/>
      <c r="M13" s="583" t="s">
        <v>267</v>
      </c>
    </row>
    <row r="14" spans="1:13" s="203" customFormat="1" ht="11.25" x14ac:dyDescent="0.2">
      <c r="A14" s="584"/>
      <c r="B14" s="584"/>
      <c r="C14" s="584"/>
      <c r="D14" s="587"/>
      <c r="E14" s="587"/>
      <c r="F14" s="587"/>
      <c r="G14" s="584"/>
      <c r="H14" s="587"/>
      <c r="I14" s="587"/>
      <c r="J14" s="587"/>
      <c r="K14" s="587"/>
      <c r="L14" s="587"/>
      <c r="M14" s="584"/>
    </row>
    <row r="15" spans="1:13" s="203" customFormat="1" ht="14.25" customHeight="1" x14ac:dyDescent="0.2">
      <c r="A15" s="584"/>
      <c r="B15" s="584"/>
      <c r="C15" s="584"/>
      <c r="D15" s="583" t="s">
        <v>268</v>
      </c>
      <c r="E15" s="583" t="s">
        <v>269</v>
      </c>
      <c r="F15" s="583" t="s">
        <v>165</v>
      </c>
      <c r="G15" s="584"/>
      <c r="H15" s="583" t="s">
        <v>270</v>
      </c>
      <c r="I15" s="583" t="s">
        <v>271</v>
      </c>
      <c r="J15" s="585" t="s">
        <v>272</v>
      </c>
      <c r="K15" s="585"/>
      <c r="L15" s="583" t="s">
        <v>273</v>
      </c>
      <c r="M15" s="584"/>
    </row>
    <row r="16" spans="1:13" s="203" customFormat="1" ht="13.5" customHeight="1" x14ac:dyDescent="0.2">
      <c r="A16" s="584"/>
      <c r="B16" s="584"/>
      <c r="C16" s="584"/>
      <c r="D16" s="584"/>
      <c r="E16" s="584"/>
      <c r="F16" s="584"/>
      <c r="G16" s="584"/>
      <c r="H16" s="584"/>
      <c r="I16" s="584"/>
      <c r="J16" s="583" t="s">
        <v>274</v>
      </c>
      <c r="K16" s="583" t="s">
        <v>275</v>
      </c>
      <c r="L16" s="584"/>
      <c r="M16" s="584"/>
    </row>
    <row r="17" spans="1:13" s="203" customFormat="1" ht="12.75" customHeight="1" x14ac:dyDescent="0.2">
      <c r="A17" s="584"/>
      <c r="B17" s="584"/>
      <c r="C17" s="584"/>
      <c r="D17" s="584"/>
      <c r="E17" s="584"/>
      <c r="F17" s="584"/>
      <c r="G17" s="584"/>
      <c r="H17" s="584"/>
      <c r="I17" s="584"/>
      <c r="J17" s="586"/>
      <c r="K17" s="586"/>
      <c r="L17" s="584"/>
      <c r="M17" s="584"/>
    </row>
    <row r="18" spans="1:13" ht="32.85" customHeight="1" x14ac:dyDescent="0.2">
      <c r="A18" s="204"/>
      <c r="B18" s="204"/>
      <c r="C18" s="204"/>
      <c r="D18" s="187"/>
      <c r="E18" s="187"/>
      <c r="F18" s="187"/>
      <c r="G18" s="187"/>
      <c r="H18" s="187"/>
      <c r="I18" s="187"/>
      <c r="J18" s="205"/>
      <c r="K18" s="187"/>
      <c r="L18" s="187"/>
      <c r="M18" s="187"/>
    </row>
    <row r="19" spans="1:13" ht="32.85" customHeight="1" x14ac:dyDescent="0.2">
      <c r="A19" s="204"/>
      <c r="B19" s="204"/>
      <c r="C19" s="204"/>
      <c r="D19" s="187"/>
      <c r="E19" s="187"/>
      <c r="F19" s="187"/>
      <c r="G19" s="187"/>
      <c r="H19" s="187"/>
      <c r="I19" s="187"/>
      <c r="J19" s="206"/>
      <c r="K19" s="187"/>
      <c r="L19" s="187"/>
      <c r="M19" s="187"/>
    </row>
    <row r="20" spans="1:13" ht="32.85" customHeight="1" x14ac:dyDescent="0.2">
      <c r="A20" s="204"/>
      <c r="B20" s="204"/>
      <c r="C20" s="204"/>
      <c r="D20" s="187"/>
      <c r="E20" s="187"/>
      <c r="F20" s="187"/>
      <c r="G20" s="187"/>
      <c r="H20" s="187"/>
      <c r="I20" s="187"/>
      <c r="J20" s="206"/>
      <c r="K20" s="187"/>
      <c r="L20" s="187"/>
      <c r="M20" s="187"/>
    </row>
    <row r="21" spans="1:13" ht="32.85" customHeight="1" x14ac:dyDescent="0.2">
      <c r="A21" s="204"/>
      <c r="B21" s="204"/>
      <c r="C21" s="204"/>
      <c r="D21" s="187"/>
      <c r="E21" s="187"/>
      <c r="F21" s="187"/>
      <c r="G21" s="187"/>
      <c r="H21" s="187"/>
      <c r="I21" s="187"/>
      <c r="J21" s="206"/>
      <c r="K21" s="187"/>
      <c r="L21" s="187"/>
      <c r="M21" s="187"/>
    </row>
    <row r="22" spans="1:13" ht="32.85" customHeight="1" x14ac:dyDescent="0.2">
      <c r="A22" s="204"/>
      <c r="B22" s="204"/>
      <c r="C22" s="204"/>
      <c r="D22" s="187"/>
      <c r="E22" s="187"/>
      <c r="F22" s="187"/>
      <c r="G22" s="187"/>
      <c r="H22" s="187"/>
      <c r="I22" s="187"/>
      <c r="J22" s="206"/>
      <c r="K22" s="187"/>
      <c r="L22" s="187"/>
      <c r="M22" s="187"/>
    </row>
    <row r="23" spans="1:13" ht="32.85" customHeight="1" x14ac:dyDescent="0.2">
      <c r="A23" s="204"/>
      <c r="B23" s="204"/>
      <c r="C23" s="204"/>
      <c r="D23" s="187"/>
      <c r="E23" s="187"/>
      <c r="F23" s="187"/>
      <c r="G23" s="187"/>
      <c r="H23" s="187"/>
      <c r="I23" s="187"/>
      <c r="J23" s="206"/>
      <c r="K23" s="187"/>
      <c r="L23" s="187"/>
      <c r="M23" s="187"/>
    </row>
    <row r="24" spans="1:13" ht="32.85" customHeight="1" x14ac:dyDescent="0.2">
      <c r="A24" s="204"/>
      <c r="B24" s="204"/>
      <c r="C24" s="204"/>
      <c r="D24" s="187"/>
      <c r="E24" s="187"/>
      <c r="F24" s="187"/>
      <c r="G24" s="187"/>
      <c r="H24" s="187"/>
      <c r="I24" s="187"/>
      <c r="J24" s="206"/>
      <c r="K24" s="187"/>
      <c r="L24" s="187"/>
      <c r="M24" s="187"/>
    </row>
    <row r="25" spans="1:13" ht="32.85" customHeight="1" x14ac:dyDescent="0.2">
      <c r="A25" s="204"/>
      <c r="B25" s="204"/>
      <c r="C25" s="204"/>
      <c r="D25" s="187"/>
      <c r="E25" s="187"/>
      <c r="F25" s="187"/>
      <c r="G25" s="187"/>
      <c r="H25" s="187"/>
      <c r="I25" s="187"/>
      <c r="J25" s="206"/>
      <c r="K25" s="187"/>
      <c r="L25" s="187"/>
      <c r="M25" s="187"/>
    </row>
    <row r="26" spans="1:13" ht="32.85" customHeight="1" x14ac:dyDescent="0.2">
      <c r="A26" s="204"/>
      <c r="B26" s="204"/>
      <c r="C26" s="204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ht="32.85" customHeight="1" x14ac:dyDescent="0.2">
      <c r="A27" s="204"/>
      <c r="B27" s="204"/>
      <c r="C27" s="20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</sheetData>
  <mergeCells count="32">
    <mergeCell ref="A12:B12"/>
    <mergeCell ref="C12:D12"/>
    <mergeCell ref="E12:I12"/>
    <mergeCell ref="J12:M12"/>
    <mergeCell ref="A1:M1"/>
    <mergeCell ref="A2:M2"/>
    <mergeCell ref="A4:D4"/>
    <mergeCell ref="E4:F4"/>
    <mergeCell ref="G4:I4"/>
    <mergeCell ref="J4:K4"/>
    <mergeCell ref="L4:M4"/>
    <mergeCell ref="E6:I7"/>
    <mergeCell ref="J6:M7"/>
    <mergeCell ref="A9:D10"/>
    <mergeCell ref="E9:I10"/>
    <mergeCell ref="J9:M10"/>
    <mergeCell ref="A13:A17"/>
    <mergeCell ref="B13:B17"/>
    <mergeCell ref="C13:C17"/>
    <mergeCell ref="D13:F14"/>
    <mergeCell ref="G13:G17"/>
    <mergeCell ref="M13:M17"/>
    <mergeCell ref="D15:D17"/>
    <mergeCell ref="E15:E17"/>
    <mergeCell ref="F15:F17"/>
    <mergeCell ref="H15:H17"/>
    <mergeCell ref="I15:I17"/>
    <mergeCell ref="J15:K15"/>
    <mergeCell ref="L15:L17"/>
    <mergeCell ref="J16:J17"/>
    <mergeCell ref="K16:K17"/>
    <mergeCell ref="H13:L14"/>
  </mergeCells>
  <printOptions horizontalCentered="1" verticalCentered="1"/>
  <pageMargins left="0.15748031496062992" right="0.19685039370078741" top="0.43307086614173229" bottom="0.35433070866141736" header="0.23622047244094491" footer="0.19685039370078741"/>
  <pageSetup paperSize="9" scale="83" firstPageNumber="0" fitToHeight="0" orientation="landscape" horizontalDpi="300" verticalDpi="300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</xdr:col>
                    <xdr:colOff>1028700</xdr:colOff>
                    <xdr:row>0</xdr:row>
                    <xdr:rowOff>180975</xdr:rowOff>
                  </from>
                  <to>
                    <xdr:col>5</xdr:col>
                    <xdr:colOff>76200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4</xdr:col>
                    <xdr:colOff>561975</xdr:colOff>
                    <xdr:row>0</xdr:row>
                    <xdr:rowOff>190500</xdr:rowOff>
                  </from>
                  <to>
                    <xdr:col>7</xdr:col>
                    <xdr:colOff>180975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0</xdr:col>
                    <xdr:colOff>28575</xdr:colOff>
                    <xdr:row>0</xdr:row>
                    <xdr:rowOff>180975</xdr:rowOff>
                  </from>
                  <to>
                    <xdr:col>1</xdr:col>
                    <xdr:colOff>676275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U34"/>
  <sheetViews>
    <sheetView showGridLines="0" workbookViewId="0">
      <selection sqref="A1:G1"/>
    </sheetView>
  </sheetViews>
  <sheetFormatPr defaultColWidth="9" defaultRowHeight="12.75" x14ac:dyDescent="0.2"/>
  <cols>
    <col min="1" max="1" width="5" customWidth="1"/>
    <col min="2" max="3" width="17" customWidth="1"/>
    <col min="4" max="4" width="4.42578125" customWidth="1"/>
    <col min="5" max="9" width="8.42578125" customWidth="1"/>
    <col min="10" max="10" width="4.28515625" customWidth="1"/>
    <col min="11" max="11" width="4.140625" customWidth="1"/>
    <col min="14" max="20" width="9" style="233"/>
    <col min="21" max="21" width="9.5703125" style="233" bestFit="1" customWidth="1"/>
  </cols>
  <sheetData>
    <row r="1" spans="1:11" ht="20.25" x14ac:dyDescent="0.3">
      <c r="A1" s="594" t="s">
        <v>139</v>
      </c>
      <c r="B1" s="594"/>
      <c r="C1" s="594"/>
      <c r="D1" s="594"/>
      <c r="E1" s="594"/>
      <c r="F1" s="594"/>
      <c r="G1" s="594"/>
      <c r="H1" s="208" t="s">
        <v>140</v>
      </c>
      <c r="I1" s="648"/>
      <c r="J1" s="649"/>
      <c r="K1" s="649"/>
    </row>
    <row r="2" spans="1:11" ht="20.25" x14ac:dyDescent="0.3">
      <c r="A2" s="594" t="s">
        <v>276</v>
      </c>
      <c r="B2" s="594"/>
      <c r="C2" s="594"/>
      <c r="D2" s="594"/>
      <c r="E2" s="594"/>
      <c r="F2" s="594"/>
      <c r="G2" s="594"/>
      <c r="H2" s="209" t="s">
        <v>142</v>
      </c>
      <c r="I2" s="210">
        <v>1</v>
      </c>
      <c r="J2" s="211" t="s">
        <v>143</v>
      </c>
      <c r="K2" s="212">
        <v>1</v>
      </c>
    </row>
    <row r="3" spans="1:11" ht="12" customHeight="1" x14ac:dyDescent="0.2">
      <c r="A3" s="196" t="s">
        <v>144</v>
      </c>
      <c r="B3" s="213"/>
      <c r="C3" s="213"/>
      <c r="D3" s="214"/>
      <c r="E3" s="196" t="s">
        <v>145</v>
      </c>
      <c r="F3" s="197"/>
      <c r="G3" s="197"/>
      <c r="H3" s="197"/>
      <c r="I3" s="650" t="s">
        <v>146</v>
      </c>
      <c r="J3" s="652"/>
      <c r="K3" s="653"/>
    </row>
    <row r="4" spans="1:11" x14ac:dyDescent="0.2">
      <c r="A4" s="588"/>
      <c r="B4" s="588"/>
      <c r="C4" s="588"/>
      <c r="D4" s="588"/>
      <c r="E4" s="588"/>
      <c r="F4" s="588"/>
      <c r="G4" s="588"/>
      <c r="H4" s="588"/>
      <c r="I4" s="651"/>
      <c r="J4" s="654"/>
      <c r="K4" s="655"/>
    </row>
    <row r="5" spans="1:11" ht="12" customHeight="1" x14ac:dyDescent="0.2">
      <c r="A5" s="196" t="s">
        <v>147</v>
      </c>
      <c r="B5" s="213"/>
      <c r="C5" s="213"/>
      <c r="D5" s="214"/>
      <c r="E5" s="196" t="s">
        <v>148</v>
      </c>
      <c r="F5" s="197"/>
      <c r="G5" s="197"/>
      <c r="H5" s="197"/>
      <c r="I5" s="197"/>
      <c r="J5" s="213"/>
      <c r="K5" s="214"/>
    </row>
    <row r="6" spans="1:11" x14ac:dyDescent="0.2">
      <c r="A6" s="636"/>
      <c r="B6" s="637"/>
      <c r="C6" s="637"/>
      <c r="D6" s="215"/>
      <c r="E6" s="590"/>
      <c r="F6" s="590"/>
      <c r="G6" s="590"/>
      <c r="H6" s="590"/>
      <c r="I6" s="590"/>
      <c r="J6" s="590"/>
      <c r="K6" s="590"/>
    </row>
    <row r="7" spans="1:11" ht="10.5" customHeight="1" x14ac:dyDescent="0.2">
      <c r="A7" s="583" t="s">
        <v>277</v>
      </c>
      <c r="B7" s="639" t="s">
        <v>278</v>
      </c>
      <c r="C7" s="640"/>
      <c r="D7" s="641"/>
      <c r="E7" s="647" t="s">
        <v>279</v>
      </c>
      <c r="F7" s="587"/>
      <c r="G7" s="587"/>
      <c r="H7" s="587"/>
      <c r="I7" s="587"/>
      <c r="J7" s="583" t="s">
        <v>153</v>
      </c>
      <c r="K7" s="583" t="s">
        <v>154</v>
      </c>
    </row>
    <row r="8" spans="1:11" ht="12" customHeight="1" x14ac:dyDescent="0.2">
      <c r="A8" s="586"/>
      <c r="B8" s="642"/>
      <c r="C8" s="561"/>
      <c r="D8" s="643"/>
      <c r="E8" s="587"/>
      <c r="F8" s="587"/>
      <c r="G8" s="587"/>
      <c r="H8" s="587"/>
      <c r="I8" s="587"/>
      <c r="J8" s="586"/>
      <c r="K8" s="586"/>
    </row>
    <row r="9" spans="1:11" s="217" customFormat="1" ht="15" x14ac:dyDescent="0.2">
      <c r="A9" s="638"/>
      <c r="B9" s="644"/>
      <c r="C9" s="645"/>
      <c r="D9" s="646"/>
      <c r="E9" s="216" t="s">
        <v>280</v>
      </c>
      <c r="F9" s="216" t="s">
        <v>281</v>
      </c>
      <c r="G9" s="216" t="s">
        <v>282</v>
      </c>
      <c r="H9" s="216" t="s">
        <v>283</v>
      </c>
      <c r="I9" s="216" t="s">
        <v>284</v>
      </c>
      <c r="J9" s="638"/>
      <c r="K9" s="638"/>
    </row>
    <row r="10" spans="1:11" s="217" customFormat="1" ht="22.5" customHeight="1" x14ac:dyDescent="0.2">
      <c r="A10" s="218">
        <v>1</v>
      </c>
      <c r="B10" s="627"/>
      <c r="C10" s="628"/>
      <c r="D10" s="629"/>
      <c r="E10" s="219"/>
      <c r="F10" s="219"/>
      <c r="G10" s="219"/>
      <c r="H10" s="219"/>
      <c r="I10" s="219"/>
      <c r="J10" s="220"/>
      <c r="K10" s="220"/>
    </row>
    <row r="11" spans="1:11" s="217" customFormat="1" ht="22.5" customHeight="1" x14ac:dyDescent="0.2">
      <c r="A11" s="218">
        <v>2</v>
      </c>
      <c r="B11" s="627"/>
      <c r="C11" s="628"/>
      <c r="D11" s="635"/>
      <c r="E11" s="221"/>
      <c r="F11" s="221"/>
      <c r="G11" s="221"/>
      <c r="H11" s="221"/>
      <c r="I11" s="221"/>
      <c r="J11" s="222"/>
      <c r="K11" s="220"/>
    </row>
    <row r="12" spans="1:11" s="217" customFormat="1" ht="22.5" customHeight="1" x14ac:dyDescent="0.2">
      <c r="A12" s="218">
        <v>3</v>
      </c>
      <c r="B12" s="627"/>
      <c r="C12" s="628"/>
      <c r="D12" s="635"/>
      <c r="E12" s="221"/>
      <c r="F12" s="221"/>
      <c r="G12" s="221"/>
      <c r="H12" s="221"/>
      <c r="I12" s="221"/>
      <c r="J12" s="222"/>
      <c r="K12" s="220"/>
    </row>
    <row r="13" spans="1:11" s="217" customFormat="1" ht="22.5" customHeight="1" x14ac:dyDescent="0.2">
      <c r="A13" s="218">
        <v>4</v>
      </c>
      <c r="B13" s="627"/>
      <c r="C13" s="628"/>
      <c r="D13" s="635"/>
      <c r="E13" s="221"/>
      <c r="F13" s="221"/>
      <c r="G13" s="221"/>
      <c r="H13" s="221"/>
      <c r="I13" s="221"/>
      <c r="J13" s="222"/>
      <c r="K13" s="220"/>
    </row>
    <row r="14" spans="1:11" s="217" customFormat="1" ht="22.5" customHeight="1" x14ac:dyDescent="0.2">
      <c r="A14" s="218">
        <v>5</v>
      </c>
      <c r="B14" s="627"/>
      <c r="C14" s="628"/>
      <c r="D14" s="635"/>
      <c r="E14" s="221"/>
      <c r="F14" s="221"/>
      <c r="G14" s="221"/>
      <c r="H14" s="221"/>
      <c r="I14" s="221"/>
      <c r="J14" s="222"/>
      <c r="K14" s="220"/>
    </row>
    <row r="15" spans="1:11" s="226" customFormat="1" ht="22.5" customHeight="1" x14ac:dyDescent="0.2">
      <c r="A15" s="223">
        <v>6</v>
      </c>
      <c r="B15" s="627"/>
      <c r="C15" s="628"/>
      <c r="D15" s="635"/>
      <c r="E15" s="224"/>
      <c r="F15" s="224"/>
      <c r="G15" s="224"/>
      <c r="H15" s="224"/>
      <c r="I15" s="224"/>
      <c r="J15" s="222"/>
      <c r="K15" s="225"/>
    </row>
    <row r="16" spans="1:11" s="228" customFormat="1" ht="22.5" customHeight="1" x14ac:dyDescent="0.2">
      <c r="A16" s="218">
        <v>7</v>
      </c>
      <c r="B16" s="627"/>
      <c r="C16" s="628"/>
      <c r="D16" s="629"/>
      <c r="E16" s="227"/>
      <c r="F16" s="227"/>
      <c r="G16" s="227"/>
      <c r="H16" s="227"/>
      <c r="I16" s="227"/>
      <c r="J16" s="220"/>
      <c r="K16" s="220"/>
    </row>
    <row r="17" spans="1:21" s="228" customFormat="1" ht="22.5" customHeight="1" x14ac:dyDescent="0.2">
      <c r="A17" s="218">
        <v>8</v>
      </c>
      <c r="B17" s="627"/>
      <c r="C17" s="628"/>
      <c r="D17" s="629"/>
      <c r="E17" s="229"/>
      <c r="F17" s="229"/>
      <c r="G17" s="229"/>
      <c r="H17" s="229"/>
      <c r="I17" s="229"/>
      <c r="J17" s="220"/>
      <c r="K17" s="220"/>
    </row>
    <row r="18" spans="1:21" s="228" customFormat="1" ht="22.5" customHeight="1" x14ac:dyDescent="0.2">
      <c r="A18" s="218">
        <v>9</v>
      </c>
      <c r="B18" s="627"/>
      <c r="C18" s="628"/>
      <c r="D18" s="629"/>
      <c r="E18" s="229"/>
      <c r="F18" s="229"/>
      <c r="G18" s="229"/>
      <c r="H18" s="229"/>
      <c r="I18" s="229"/>
      <c r="J18" s="220"/>
      <c r="K18" s="220"/>
    </row>
    <row r="19" spans="1:21" s="228" customFormat="1" ht="22.5" customHeight="1" x14ac:dyDescent="0.2">
      <c r="A19" s="218">
        <v>10</v>
      </c>
      <c r="B19" s="627"/>
      <c r="C19" s="628"/>
      <c r="D19" s="629"/>
      <c r="E19" s="229"/>
      <c r="F19" s="229"/>
      <c r="G19" s="229"/>
      <c r="H19" s="229"/>
      <c r="I19" s="229"/>
      <c r="J19" s="220"/>
      <c r="K19" s="220"/>
    </row>
    <row r="20" spans="1:21" s="228" customFormat="1" ht="22.5" customHeight="1" x14ac:dyDescent="0.2">
      <c r="A20" s="218">
        <v>11</v>
      </c>
      <c r="B20" s="624"/>
      <c r="C20" s="625"/>
      <c r="D20" s="626"/>
      <c r="E20" s="229"/>
      <c r="F20" s="229"/>
      <c r="G20" s="229"/>
      <c r="H20" s="229"/>
      <c r="I20" s="229"/>
      <c r="J20" s="220"/>
      <c r="K20" s="220"/>
    </row>
    <row r="21" spans="1:21" s="228" customFormat="1" ht="22.5" customHeight="1" x14ac:dyDescent="0.2">
      <c r="A21" s="218">
        <v>12</v>
      </c>
      <c r="B21" s="624"/>
      <c r="C21" s="625"/>
      <c r="D21" s="626"/>
      <c r="E21" s="229"/>
      <c r="F21" s="229"/>
      <c r="G21" s="229"/>
      <c r="H21" s="229"/>
      <c r="I21" s="229"/>
      <c r="J21" s="220"/>
      <c r="K21" s="220"/>
    </row>
    <row r="22" spans="1:21" s="228" customFormat="1" ht="22.5" customHeight="1" x14ac:dyDescent="0.2">
      <c r="A22" s="218">
        <v>13</v>
      </c>
      <c r="B22" s="624"/>
      <c r="C22" s="625"/>
      <c r="D22" s="626"/>
      <c r="E22" s="229"/>
      <c r="F22" s="229"/>
      <c r="G22" s="229"/>
      <c r="H22" s="229"/>
      <c r="I22" s="229"/>
      <c r="J22" s="220"/>
      <c r="K22" s="220"/>
    </row>
    <row r="23" spans="1:21" s="228" customFormat="1" ht="22.5" customHeight="1" x14ac:dyDescent="0.2">
      <c r="A23" s="218">
        <v>14</v>
      </c>
      <c r="B23" s="627"/>
      <c r="C23" s="628"/>
      <c r="D23" s="629"/>
      <c r="E23" s="229"/>
      <c r="F23" s="229"/>
      <c r="G23" s="229"/>
      <c r="H23" s="229"/>
      <c r="I23" s="229"/>
      <c r="J23" s="220"/>
      <c r="K23" s="220"/>
    </row>
    <row r="24" spans="1:21" s="228" customFormat="1" ht="22.5" customHeight="1" x14ac:dyDescent="0.2">
      <c r="A24" s="218">
        <v>15</v>
      </c>
      <c r="B24" s="627"/>
      <c r="C24" s="628"/>
      <c r="D24" s="629"/>
      <c r="E24" s="229"/>
      <c r="F24" s="229"/>
      <c r="G24" s="229"/>
      <c r="H24" s="229"/>
      <c r="I24" s="229"/>
      <c r="J24" s="220"/>
      <c r="K24" s="220"/>
    </row>
    <row r="25" spans="1:21" s="228" customFormat="1" ht="22.5" customHeight="1" x14ac:dyDescent="0.2">
      <c r="A25" s="218">
        <v>16</v>
      </c>
      <c r="B25" s="627"/>
      <c r="C25" s="628"/>
      <c r="D25" s="629"/>
      <c r="E25" s="229"/>
      <c r="F25" s="229"/>
      <c r="G25" s="229"/>
      <c r="H25" s="229"/>
      <c r="I25" s="229"/>
      <c r="J25" s="220"/>
      <c r="K25" s="220"/>
    </row>
    <row r="26" spans="1:21" s="228" customFormat="1" ht="22.5" customHeight="1" x14ac:dyDescent="0.2">
      <c r="A26" s="218">
        <v>17</v>
      </c>
      <c r="B26" s="627"/>
      <c r="C26" s="628"/>
      <c r="D26" s="629"/>
      <c r="E26" s="229"/>
      <c r="F26" s="229"/>
      <c r="G26" s="229"/>
      <c r="H26" s="229"/>
      <c r="I26" s="229"/>
      <c r="J26" s="220"/>
      <c r="K26" s="220"/>
    </row>
    <row r="27" spans="1:21" s="228" customFormat="1" ht="22.5" customHeight="1" x14ac:dyDescent="0.2">
      <c r="A27" s="218">
        <v>18</v>
      </c>
      <c r="B27" s="627"/>
      <c r="C27" s="628"/>
      <c r="D27" s="629"/>
      <c r="E27" s="229"/>
      <c r="F27" s="229"/>
      <c r="G27" s="229"/>
      <c r="H27" s="229"/>
      <c r="I27" s="229"/>
      <c r="J27" s="220"/>
      <c r="K27" s="220"/>
    </row>
    <row r="28" spans="1:21" s="228" customFormat="1" ht="22.5" customHeight="1" x14ac:dyDescent="0.2">
      <c r="A28" s="218">
        <v>19</v>
      </c>
      <c r="B28" s="627"/>
      <c r="C28" s="628"/>
      <c r="D28" s="629"/>
      <c r="E28" s="229"/>
      <c r="F28" s="229"/>
      <c r="G28" s="229"/>
      <c r="H28" s="229"/>
      <c r="I28" s="220"/>
      <c r="J28" s="220"/>
      <c r="K28" s="220"/>
    </row>
    <row r="29" spans="1:21" s="228" customFormat="1" ht="22.5" customHeight="1" x14ac:dyDescent="0.2">
      <c r="A29" s="218">
        <v>20</v>
      </c>
      <c r="B29" s="624"/>
      <c r="C29" s="625"/>
      <c r="D29" s="626"/>
      <c r="E29" s="229"/>
      <c r="F29" s="229"/>
      <c r="G29" s="229"/>
      <c r="H29" s="229"/>
      <c r="I29" s="220"/>
      <c r="J29" s="220"/>
      <c r="K29" s="220"/>
      <c r="M29" s="230"/>
      <c r="N29" s="230"/>
      <c r="O29" s="230"/>
      <c r="P29" s="230"/>
    </row>
    <row r="30" spans="1:21" s="228" customFormat="1" ht="15" x14ac:dyDescent="0.2">
      <c r="A30" s="231"/>
      <c r="B30" s="232"/>
      <c r="C30" s="232"/>
      <c r="D30" s="232"/>
      <c r="E30" s="232"/>
      <c r="F30" s="232"/>
      <c r="G30" s="232"/>
      <c r="H30" s="232"/>
      <c r="I30" s="232"/>
      <c r="J30" s="231"/>
      <c r="N30" s="230"/>
      <c r="O30" s="230"/>
      <c r="P30" s="230"/>
      <c r="Q30" s="230"/>
      <c r="R30" s="230"/>
      <c r="S30" s="230"/>
      <c r="T30" s="230"/>
      <c r="U30" s="230"/>
    </row>
    <row r="31" spans="1:21" s="228" customFormat="1" ht="15" x14ac:dyDescent="0.2">
      <c r="A31" s="231"/>
      <c r="B31" s="232"/>
      <c r="C31" s="232"/>
      <c r="D31" s="232"/>
      <c r="E31" s="232"/>
      <c r="F31" s="232"/>
      <c r="G31" s="232"/>
      <c r="H31" s="232"/>
      <c r="I31" s="232"/>
      <c r="J31" s="231"/>
      <c r="N31" s="230"/>
      <c r="O31" s="230"/>
      <c r="P31" s="230"/>
      <c r="Q31" s="230"/>
      <c r="R31" s="230"/>
      <c r="S31" s="230"/>
      <c r="T31" s="230"/>
      <c r="U31" s="230"/>
    </row>
    <row r="32" spans="1:21" ht="16.149999999999999" customHeight="1" x14ac:dyDescent="0.2">
      <c r="A32" s="231"/>
      <c r="B32" s="232"/>
      <c r="C32" s="232"/>
      <c r="D32" s="232"/>
      <c r="E32" s="232"/>
      <c r="F32" s="232"/>
      <c r="G32" s="232"/>
      <c r="H32" s="232"/>
      <c r="I32" s="232"/>
      <c r="J32" s="231"/>
      <c r="K32" s="228"/>
    </row>
    <row r="33" spans="1:11" ht="16.149999999999999" customHeight="1" x14ac:dyDescent="0.2">
      <c r="A33" s="630" t="s">
        <v>156</v>
      </c>
      <c r="B33" s="631"/>
      <c r="C33" s="631"/>
      <c r="D33" s="631"/>
      <c r="E33" s="631"/>
      <c r="F33" s="234" t="s">
        <v>157</v>
      </c>
      <c r="G33" s="234"/>
      <c r="H33" s="234"/>
      <c r="I33" s="234" t="s">
        <v>78</v>
      </c>
      <c r="J33" s="234"/>
      <c r="K33" s="235"/>
    </row>
    <row r="34" spans="1:11" x14ac:dyDescent="0.2">
      <c r="A34" s="632"/>
      <c r="B34" s="633"/>
      <c r="C34" s="633"/>
      <c r="D34" s="633"/>
      <c r="E34" s="633"/>
      <c r="F34" s="634"/>
      <c r="G34" s="634"/>
      <c r="H34" s="634"/>
      <c r="I34" s="622"/>
      <c r="J34" s="622"/>
      <c r="K34" s="623"/>
    </row>
  </sheetData>
  <mergeCells count="38">
    <mergeCell ref="A1:G1"/>
    <mergeCell ref="I1:K1"/>
    <mergeCell ref="A2:G2"/>
    <mergeCell ref="I3:I4"/>
    <mergeCell ref="J3:K4"/>
    <mergeCell ref="A4:D4"/>
    <mergeCell ref="E4:H4"/>
    <mergeCell ref="A6:C6"/>
    <mergeCell ref="E6:K6"/>
    <mergeCell ref="A7:A9"/>
    <mergeCell ref="B7:D9"/>
    <mergeCell ref="E7:I8"/>
    <mergeCell ref="J7:J9"/>
    <mergeCell ref="K7:K9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I34:K34"/>
    <mergeCell ref="B22:D22"/>
    <mergeCell ref="B23:D23"/>
    <mergeCell ref="B24:D24"/>
    <mergeCell ref="B25:D25"/>
    <mergeCell ref="B26:D26"/>
    <mergeCell ref="B27:D27"/>
    <mergeCell ref="B28:D28"/>
    <mergeCell ref="B29:D29"/>
    <mergeCell ref="A33:E33"/>
    <mergeCell ref="A34:E34"/>
    <mergeCell ref="F34:H34"/>
  </mergeCells>
  <printOptions horizontalCentered="1" verticalCentered="1"/>
  <pageMargins left="0.47244094488188981" right="0.78740157480314965" top="0.59055118110236227" bottom="0.47244094488188981" header="0.51181102362204722" footer="0.51181102362204722"/>
  <pageSetup paperSize="9" scale="95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12</vt:i4>
      </vt:variant>
    </vt:vector>
  </HeadingPairs>
  <TitlesOfParts>
    <vt:vector size="27" baseType="lpstr">
      <vt:lpstr>FÓRMULAS-TEN</vt:lpstr>
      <vt:lpstr>FÓRMULAS-HISTOGRAMA</vt:lpstr>
      <vt:lpstr>FÓRMULAS</vt:lpstr>
      <vt:lpstr>PSW</vt:lpstr>
      <vt:lpstr>FLUXO DE PROCESSO</vt:lpstr>
      <vt:lpstr>DFMEA</vt:lpstr>
      <vt:lpstr>PFMEA</vt:lpstr>
      <vt:lpstr>PLANO DE CONTROLE</vt:lpstr>
      <vt:lpstr>DIMENSIONAL</vt:lpstr>
      <vt:lpstr>MATERIAL</vt:lpstr>
      <vt:lpstr>RAA</vt:lpstr>
      <vt:lpstr>HISTÓRICO DO DESENHO</vt:lpstr>
      <vt:lpstr>Exemplo</vt:lpstr>
      <vt:lpstr>Requisitos de submissão</vt:lpstr>
      <vt:lpstr>Module1</vt:lpstr>
      <vt:lpstr>DFMEA!Area_de_impressao</vt:lpstr>
      <vt:lpstr>'FLUXO DE PROCESSO'!Area_de_impressao</vt:lpstr>
      <vt:lpstr>FÓRMULAS!Area_de_impressao</vt:lpstr>
      <vt:lpstr>'HISTÓRICO DO DESENHO'!Area_de_impressao</vt:lpstr>
      <vt:lpstr>MATERIAL!Area_de_impressao</vt:lpstr>
      <vt:lpstr>PFMEA!Area_de_impressao</vt:lpstr>
      <vt:lpstr>'PLANO DE CONTROLE'!Area_de_impressao</vt:lpstr>
      <vt:lpstr>PSW!Area_de_impressao</vt:lpstr>
      <vt:lpstr>DIMENSIONAL!Titulos_de_impressao</vt:lpstr>
      <vt:lpstr>'FLUXO DE PROCESSO'!Titulos_de_impressao</vt:lpstr>
      <vt:lpstr>MATERIAL!Titulos_de_impressao</vt:lpstr>
      <vt:lpstr>'PLANO DE CONTROLE'!Titulos_de_impressao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Jarold March</dc:creator>
  <cp:lastModifiedBy>Fabio Telles</cp:lastModifiedBy>
  <cp:revision>1</cp:revision>
  <cp:lastPrinted>2010-06-16T02:37:57Z</cp:lastPrinted>
  <dcterms:created xsi:type="dcterms:W3CDTF">1999-08-04T22:09:04Z</dcterms:created>
  <dcterms:modified xsi:type="dcterms:W3CDTF">2024-04-04T23:16:13Z</dcterms:modified>
</cp:coreProperties>
</file>